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23955" windowHeight="9780"/>
  </bookViews>
  <sheets>
    <sheet name="PROPOSTA DE PREÇOS " sheetId="1" r:id="rId1"/>
    <sheet name="Plan1" sheetId="2" r:id="rId2"/>
  </sheets>
  <definedNames>
    <definedName name="_xlnm.Print_Titles" localSheetId="0">'PROPOSTA DE PREÇOS '!$1:$3</definedName>
  </definedNames>
  <calcPr calcId="125725" fullCalcOnLoad="1"/>
</workbook>
</file>

<file path=xl/calcChain.xml><?xml version="1.0" encoding="utf-8"?>
<calcChain xmlns="http://schemas.openxmlformats.org/spreadsheetml/2006/main">
  <c r="E117" i="1"/>
  <c r="E118"/>
  <c r="E8"/>
  <c r="E9"/>
  <c r="E7"/>
  <c r="E99"/>
  <c r="E100"/>
  <c r="E101"/>
  <c r="E107"/>
  <c r="E106"/>
  <c r="E105"/>
  <c r="E104"/>
  <c r="E103"/>
  <c r="E102"/>
  <c r="E95"/>
  <c r="E94"/>
  <c r="E93"/>
  <c r="E92"/>
  <c r="E91"/>
  <c r="E90"/>
  <c r="E89"/>
  <c r="E88"/>
  <c r="E87"/>
  <c r="E86"/>
  <c r="E85"/>
  <c r="E84"/>
  <c r="E83"/>
  <c r="E82"/>
  <c r="E81"/>
  <c r="E80"/>
  <c r="E79"/>
  <c r="E78"/>
  <c r="E77"/>
  <c r="E76"/>
  <c r="E75"/>
  <c r="E74"/>
  <c r="E73"/>
  <c r="E72"/>
  <c r="E71"/>
  <c r="E70"/>
  <c r="E69"/>
  <c r="E68"/>
  <c r="E67"/>
  <c r="E66"/>
  <c r="E65"/>
  <c r="E64"/>
  <c r="E63"/>
  <c r="E62"/>
  <c r="E61"/>
  <c r="E60"/>
  <c r="E56"/>
  <c r="E55"/>
  <c r="E54"/>
  <c r="E53"/>
  <c r="E52"/>
  <c r="E51"/>
  <c r="E50"/>
  <c r="E49"/>
  <c r="E48"/>
  <c r="E47"/>
  <c r="E46"/>
  <c r="E45"/>
  <c r="E44"/>
  <c r="E43"/>
  <c r="E42"/>
  <c r="E41"/>
  <c r="E40"/>
  <c r="E39"/>
  <c r="E38"/>
  <c r="E37"/>
  <c r="E36"/>
  <c r="E35"/>
  <c r="E34"/>
  <c r="E33"/>
  <c r="E32"/>
  <c r="E31"/>
  <c r="E30"/>
  <c r="E29"/>
  <c r="E28"/>
  <c r="E27"/>
  <c r="E116"/>
  <c r="E18"/>
  <c r="E17"/>
  <c r="E16"/>
  <c r="E19"/>
  <c r="E10"/>
  <c r="F9"/>
  <c r="E108"/>
  <c r="E109"/>
  <c r="E20"/>
  <c r="F18"/>
  <c r="F16"/>
  <c r="F19"/>
  <c r="F17"/>
  <c r="F7"/>
  <c r="F10"/>
  <c r="F8"/>
  <c r="E119"/>
  <c r="F117"/>
  <c r="F118"/>
  <c r="F116"/>
  <c r="F119"/>
</calcChain>
</file>

<file path=xl/sharedStrings.xml><?xml version="1.0" encoding="utf-8"?>
<sst xmlns="http://schemas.openxmlformats.org/spreadsheetml/2006/main" count="242" uniqueCount="198">
  <si>
    <t>Obs: Preencher as células na cor verde.</t>
  </si>
  <si>
    <t>PROPOSTA DE PREÇOS</t>
  </si>
  <si>
    <t>Descrição</t>
  </si>
  <si>
    <t>Valor</t>
  </si>
  <si>
    <t>Fator Multiplicador</t>
  </si>
  <si>
    <t>Valor Global Anual</t>
  </si>
  <si>
    <t>Periodicidade</t>
  </si>
  <si>
    <t>I.</t>
  </si>
  <si>
    <t xml:space="preserve"> x 12 meses =</t>
  </si>
  <si>
    <t>Mensal</t>
  </si>
  <si>
    <t>Parcela Única</t>
  </si>
  <si>
    <t xml:space="preserve">Valor Estimado Global ANUAL </t>
  </si>
  <si>
    <t>Item</t>
  </si>
  <si>
    <t>Cidade/Unidade</t>
  </si>
  <si>
    <t>Endereços</t>
  </si>
  <si>
    <t>Valor Mensal R$</t>
  </si>
  <si>
    <t>Alfenas (Foro)</t>
  </si>
  <si>
    <t>Av. São José, 1177</t>
  </si>
  <si>
    <t>Alfenas (Varas)</t>
  </si>
  <si>
    <t>Rua Treze de Maio, 507</t>
  </si>
  <si>
    <t>Almenara</t>
  </si>
  <si>
    <t xml:space="preserve">Araçuaí </t>
  </si>
  <si>
    <t>Araguari (Foro)</t>
  </si>
  <si>
    <t>Av. Nicolau Donázio, n°399</t>
  </si>
  <si>
    <t>Araguari (Varas)</t>
  </si>
  <si>
    <t xml:space="preserve">Av. Batalhão Mauá, 1326 - Stª. Helena </t>
  </si>
  <si>
    <t>Araxá</t>
  </si>
  <si>
    <t>Praça José Adolfo de Aguiar, nº 10</t>
  </si>
  <si>
    <t>Barbacena (Foro)</t>
  </si>
  <si>
    <t>Av. Bias Fortes, nº 563</t>
  </si>
  <si>
    <t xml:space="preserve">Betim (Foro) </t>
  </si>
  <si>
    <t>Bom Despacho</t>
  </si>
  <si>
    <t xml:space="preserve">Caratinga </t>
  </si>
  <si>
    <t>Cataguases</t>
  </si>
  <si>
    <t>Caxambu</t>
  </si>
  <si>
    <t>Av. Ápio Cardoso, 241, Centro</t>
  </si>
  <si>
    <t>Congonhas</t>
  </si>
  <si>
    <t>Av. Bias Fortes, nº 1.127</t>
  </si>
  <si>
    <t>Conselheiro Lafaiete</t>
  </si>
  <si>
    <t>Rua Dr. Melo Viana, nº 294 - 1o andar</t>
  </si>
  <si>
    <t>Contagem (Foro)</t>
  </si>
  <si>
    <t>Rua Joaquim Rocha, nº 13 – 1º andar</t>
  </si>
  <si>
    <t>Rua José Gomes Ferreira, n° 90</t>
  </si>
  <si>
    <t xml:space="preserve">Curvelo </t>
  </si>
  <si>
    <t>Diamantina</t>
  </si>
  <si>
    <t>Rua Caminho do Carro, nº 237</t>
  </si>
  <si>
    <t>Divinópolis (Foro)</t>
  </si>
  <si>
    <t>Rua Pernambuco, n° 239</t>
  </si>
  <si>
    <t>Formiga (Foro)</t>
  </si>
  <si>
    <t>1º de Maio, nº 283 - Alvorada</t>
  </si>
  <si>
    <t xml:space="preserve">Frutal </t>
  </si>
  <si>
    <t>Praça 7 de setembro, 200 – 6º andar</t>
  </si>
  <si>
    <t>Guanhães</t>
  </si>
  <si>
    <t>Praca JK, 82 -1o andar - Centro</t>
  </si>
  <si>
    <t>Guaxupé</t>
  </si>
  <si>
    <t>Rua Domit Cecílio, 780</t>
  </si>
  <si>
    <t>Itabira (Foro)</t>
  </si>
  <si>
    <t>Itabira (Varas)</t>
  </si>
  <si>
    <t>Av. Prefeito Li Guerra, 250-B. Praia</t>
  </si>
  <si>
    <t>Itabira (Arquivo)</t>
  </si>
  <si>
    <t>Rua Serro, 11 – Bairro Praia</t>
  </si>
  <si>
    <t>Itajubá</t>
  </si>
  <si>
    <t xml:space="preserve">Itaúna </t>
  </si>
  <si>
    <t>Rua José Luiz Calambau, 726</t>
  </si>
  <si>
    <t>Ituiutaba (Foro)</t>
  </si>
  <si>
    <t>Av. Geraldo Alves Tavares, nº 1980</t>
  </si>
  <si>
    <t>Ituiutaba (Varas)</t>
  </si>
  <si>
    <t>Rua Getúlio Vargas, 30 - Univ.</t>
  </si>
  <si>
    <t>Iturama</t>
  </si>
  <si>
    <t>Av. Belo Horizonte, n° 1544</t>
  </si>
  <si>
    <t>Januária</t>
  </si>
  <si>
    <t>Rua Barão do Rio Branco, 180 - Centro</t>
  </si>
  <si>
    <t>João Monlevade (Foro)</t>
  </si>
  <si>
    <t>João Monlevade (Varas)</t>
  </si>
  <si>
    <t>Rua Gameleira, 73</t>
  </si>
  <si>
    <t xml:space="preserve">Juiz de Fora (Foro) </t>
  </si>
  <si>
    <t>Av. Rio Branco, 1.880</t>
  </si>
  <si>
    <t>Lavras</t>
  </si>
  <si>
    <t>Rua Rui Barbosa, 448, Centro</t>
  </si>
  <si>
    <t>Manhuaçu</t>
  </si>
  <si>
    <t>Monte Azul</t>
  </si>
  <si>
    <t>Montes Claros (Foro)</t>
  </si>
  <si>
    <t xml:space="preserve">Av. Major Alexandre Rodrigues, 65 </t>
  </si>
  <si>
    <t>Muriaé</t>
  </si>
  <si>
    <t>Rua José Rezende Fontes, 270</t>
  </si>
  <si>
    <t>Nanuque</t>
  </si>
  <si>
    <t>Rua Minas Novas, 220</t>
  </si>
  <si>
    <t>Nova Lima (Foro)</t>
  </si>
  <si>
    <t>Rua Melo Viana, 277 - Centro</t>
  </si>
  <si>
    <t>Ouro Preto</t>
  </si>
  <si>
    <t>Pará de Minas</t>
  </si>
  <si>
    <t>Rua Tabatinga, 170</t>
  </si>
  <si>
    <t>Paracatu</t>
  </si>
  <si>
    <t>Passos (Foro)</t>
  </si>
  <si>
    <t>Patos de Minas</t>
  </si>
  <si>
    <t>Rua Dr. José Olympio Melo, 70</t>
  </si>
  <si>
    <t>Patrocínio</t>
  </si>
  <si>
    <t>Av. Altino Guimarães, 1.205 - Centro</t>
  </si>
  <si>
    <t>Pedro Leopoldo (Foro)</t>
  </si>
  <si>
    <t>Rua Anélio Caldas, 500, Centro</t>
  </si>
  <si>
    <t>Pirapora</t>
  </si>
  <si>
    <t>Av. João Pinheiro, 314</t>
  </si>
  <si>
    <t>Piumhi (PA de Passos)</t>
  </si>
  <si>
    <t>Rua Dom Pedro II, 228 – Centro</t>
  </si>
  <si>
    <t>Poços de Caldas (Foro)</t>
  </si>
  <si>
    <t>Av. David Benedito Ottoni, 477</t>
  </si>
  <si>
    <t>Poços de Caldas (Varas)</t>
  </si>
  <si>
    <t>Av. David Benedito Ottoni, 466</t>
  </si>
  <si>
    <t>Ponte Nova</t>
  </si>
  <si>
    <t>Av. Ernesto Trivellato, 210</t>
  </si>
  <si>
    <t xml:space="preserve">Pouso Alegre (Foro) </t>
  </si>
  <si>
    <t>Ribeirão das Neves</t>
  </si>
  <si>
    <t>Sabará</t>
  </si>
  <si>
    <t>Praça Santa Rita, 226 - Centro</t>
  </si>
  <si>
    <t>Santa Luzia</t>
  </si>
  <si>
    <t>Rua Bonfim, 179 - Centro</t>
  </si>
  <si>
    <t>Santa Rita do Sapucaí</t>
  </si>
  <si>
    <t>Av. João Camargo, 384</t>
  </si>
  <si>
    <t>São João Del Rei</t>
  </si>
  <si>
    <t>São Sebastião do Paraíso</t>
  </si>
  <si>
    <t>Sete Lagoas (Foro)</t>
  </si>
  <si>
    <t>Rua José Duarte de Paiva, 760</t>
  </si>
  <si>
    <t>Sete Lagoas (Varas)</t>
  </si>
  <si>
    <t>Rua José Duarte de Paiva, 815</t>
  </si>
  <si>
    <t>Teófilo Otoni</t>
  </si>
  <si>
    <t>Três Corações</t>
  </si>
  <si>
    <t>Ubá</t>
  </si>
  <si>
    <t>Rua Vinte e Dois de Maio, 47</t>
  </si>
  <si>
    <t>Uberaba (Foro)</t>
  </si>
  <si>
    <t xml:space="preserve">Uberlândia (Foro) </t>
  </si>
  <si>
    <t>Unaí</t>
  </si>
  <si>
    <t>Rua Prefeito João Costa, 210</t>
  </si>
  <si>
    <t>Varginha (Foro)</t>
  </si>
  <si>
    <t>Viçosa</t>
  </si>
  <si>
    <t>Unidades jurisdicionais abrangidas/Endereços</t>
  </si>
  <si>
    <t>Valor Anual R$</t>
  </si>
  <si>
    <t>ANEXO II
PLANILHA DE CUSTOS</t>
  </si>
  <si>
    <t>Gov. Valadares (Foro)</t>
  </si>
  <si>
    <t>Juiz de Fora (T. Recursal)</t>
  </si>
  <si>
    <t>Cel. Fabriciano  (Foro)</t>
  </si>
  <si>
    <t>Aimorés (PA G.Valadares)</t>
  </si>
  <si>
    <t>Av. Deputado Álvaro Sales, 745</t>
  </si>
  <si>
    <t>Av. Governador Valadares, nº 376</t>
  </si>
  <si>
    <t>Rua Prof. Paulo Magalhães Gomes, 15</t>
  </si>
  <si>
    <t>Rua Antônio José dos Santos- 135</t>
  </si>
  <si>
    <t>Av. Aniceto Alves de Souza, 40</t>
  </si>
  <si>
    <t>Av. Dr. Pedro Bueno Júnior, 100</t>
  </si>
  <si>
    <t>Rua Lalemã Vieira, nº 647</t>
  </si>
  <si>
    <t>Pça Eng. Felipe M. Caldas, 21</t>
  </si>
  <si>
    <t>Alameda Francisco P. Filho, nº 105</t>
  </si>
  <si>
    <t>Rua Des. Elias Pinto, nº 310</t>
  </si>
  <si>
    <t>Rua Orbis Clube, 20 – 10º andar</t>
  </si>
  <si>
    <t>R João Camilo O. Torres, n° 722-lj.7</t>
  </si>
  <si>
    <t xml:space="preserve">Rua Olavo Bilac, 266 </t>
  </si>
  <si>
    <t>R. E. Santo, 1.115/24º e 25ºAndar</t>
  </si>
  <si>
    <t>Praça Cordovil P. Coelho, 156 - 3o and</t>
  </si>
  <si>
    <t>Rua Capital Eduardo T. Chaves, 20.</t>
  </si>
  <si>
    <t>Av. Deputado Quint. Vargas, 310</t>
  </si>
  <si>
    <t>AV. Mjor Armando R. Storino, n° 2715</t>
  </si>
  <si>
    <t>Rua José Ferreira, 335, B. Savassi</t>
  </si>
  <si>
    <t xml:space="preserve">Av . Doutor Hermíllo Alves, 258 </t>
  </si>
  <si>
    <t>Praça Pref. O. Resende Andrade, 76</t>
  </si>
  <si>
    <t>Av. Maria Carmelita C. Cunha, 60</t>
  </si>
  <si>
    <t>Av. Cesário Alvim, 3.200</t>
  </si>
  <si>
    <t>Av. Princesa do Sul, 620 - J. Andere</t>
  </si>
  <si>
    <t>Rua Dr. Milton Bandeira, 380</t>
  </si>
  <si>
    <r>
      <t xml:space="preserve">Valor Estimado Mensal </t>
    </r>
    <r>
      <rPr>
        <sz val="10"/>
        <color indexed="8"/>
        <rFont val="Calibri"/>
        <family val="2"/>
      </rPr>
      <t>(valor estimado global / 12)</t>
    </r>
  </si>
  <si>
    <t>II.</t>
  </si>
  <si>
    <t>Serviço de vistoria de pronta resposta.</t>
  </si>
  <si>
    <t>% sobre o Valor Total Contratado</t>
  </si>
  <si>
    <t>ETAPA 1:</t>
  </si>
  <si>
    <t>ETAPA 2:</t>
  </si>
  <si>
    <t>I</t>
  </si>
  <si>
    <t>II</t>
  </si>
  <si>
    <t>III</t>
  </si>
  <si>
    <t>ETAPA 3:</t>
  </si>
  <si>
    <r>
      <t xml:space="preserve">Valor Estimado Mensal </t>
    </r>
    <r>
      <rPr>
        <sz val="11"/>
        <color indexed="8"/>
        <rFont val="Calibri"/>
        <family val="2"/>
      </rPr>
      <t>(valor estimado global / 12)</t>
    </r>
  </si>
  <si>
    <t xml:space="preserve"> x 75  (imóveis) = </t>
  </si>
  <si>
    <r>
      <t xml:space="preserve">O fornecimento de equipamentos (mediante comodato), a monitoração eletrônica das áreas cobertas pelos sensores componentes do sistema, a manutenção do sistema em estado de plena operacionalidade (incluídos a manutenção corretiva, o suporte técnico e a assistência técnica) e o serviço de vistoria de pronta resposta </t>
    </r>
    <r>
      <rPr>
        <b/>
        <sz val="11"/>
        <color indexed="8"/>
        <rFont val="Calibri"/>
        <family val="2"/>
      </rPr>
      <t>(Serviços a serem realizados nos 75 (setenta e cinco) imóveis ocupados pela unidades do TRT3, conforme TABELA "A" abaixo).</t>
    </r>
  </si>
  <si>
    <t>Valor Global</t>
  </si>
  <si>
    <r>
      <t xml:space="preserve">Valor Estimado </t>
    </r>
    <r>
      <rPr>
        <b/>
        <sz val="11"/>
        <rFont val="Calibri"/>
        <family val="2"/>
      </rPr>
      <t xml:space="preserve">Global </t>
    </r>
  </si>
  <si>
    <t xml:space="preserve">Valor Global </t>
  </si>
  <si>
    <t xml:space="preserve">Valor Estimado Global </t>
  </si>
  <si>
    <t xml:space="preserve"> x 3 (parcela única) = </t>
  </si>
  <si>
    <r>
      <rPr>
        <u/>
        <sz val="10"/>
        <color indexed="8"/>
        <rFont val="Calibri"/>
        <family val="2"/>
      </rPr>
      <t>Valor da Instalação dos Equipamentos, incluindo a retirada daqueles existentes no imóvel antigo</t>
    </r>
    <r>
      <rPr>
        <sz val="10"/>
        <color indexed="8"/>
        <rFont val="Calibri"/>
        <family val="2"/>
      </rPr>
      <t xml:space="preserve"> (Os Serviços de Instalação compreendem instalações de equipamentos, com fornecimento, sob ônus da Contratada, de toda a infraestrutura adequada ao pleno funcionamento do sistema, incluídos cabeamento (utilizando no mínimo Cabos CC1 3 pares 6x40 com 6 vias por 0,12mm² seção, na cor Branca), conectores, eletrodutos, caixas de passagem, alimentação elétrica ao ponto mais próximo, etc., responsabilizando-se pela correta instalação, programação/configuração de todos os periféricos (Anexo I do TR) que compõem o sistema. Compreendem, ainda, a mão de obra especializada, os deslocamentos, estadias, diárias, hospedagens, taxas, impostos, insumos e tudo o mais que for necessário para a completa e perfeita execução dos serviços e acabamento esmerado. Serão de responsabilidade da Contratada também, o fornecimento e instalação de quaisquer itens necessários à completa execução da infraestrutura adequada ao pleno funcionamento das centrais, tais como: colas diversas, parafusos, porcas, arruelas, bateria, sirene, discadora, borrachas de vedação, lixas, silicones, fitas isolantes, fitas adesivas, fusíveis, soquetes, conexões elétricas, fixações, ferramentas diversas, materiais de limpeza, detergentes, estopa, escadas, andaimes, etc., necessários ao pleno funcionamento do sistema).</t>
    </r>
  </si>
  <si>
    <r>
      <rPr>
        <u/>
        <sz val="10"/>
        <color indexed="8"/>
        <rFont val="Calibri"/>
        <family val="2"/>
      </rPr>
      <t>Treinamento</t>
    </r>
    <r>
      <rPr>
        <sz val="10"/>
        <color indexed="8"/>
        <rFont val="Calibri"/>
        <family val="2"/>
      </rPr>
      <t xml:space="preserve"> de, no mínimo, 03 servidores (por Imóvel) para operar todos os periféricos que compõem o sistema de vigilância eletrônica.</t>
    </r>
  </si>
  <si>
    <r>
      <rPr>
        <u/>
        <sz val="10"/>
        <color indexed="8"/>
        <rFont val="Calibri"/>
        <family val="2"/>
      </rPr>
      <t>Valor da Instalação dos Equipamentos</t>
    </r>
    <r>
      <rPr>
        <sz val="10"/>
        <color indexed="8"/>
        <rFont val="Calibri"/>
        <family val="2"/>
      </rPr>
      <t xml:space="preserve"> (Os Serviços de Instalação compreendem instalações de equipamentos, com fornecimento, sob ônus da Contratada, de toda a infraestrutura adequada ao pleno funcionamento do sistema, incluídos cabeamento (utilizando no mínimo Cabos CC1 3 pares 6x40 com 6 vias por 0,12mm² seção, na cor Branca), conectores, eletrodutos, caixas de passagem, alimentação elétrica ao ponto mais próximo, etc., responsabilizando-se pela correta instalação, programação/configuração de todos os periféricos (Anexo I do TR) que compõem o sistema. Compreendem, ainda, a mão de obra especializada, os deslocamentos, estadias, diárias, hospedagens, taxas, impostos, insumos e tudo o mais que for necessário para a completa e perfeita execução dos serviços e acabamento esmerado. Serão de responsabilidade da Contratada também, o fornecimento e instalação de quaisquer itens necessários à completa execução da infraestrutura adequada ao pleno funcionamento das centrais, tais como: colas diversas, parafusos, porcas, arruelas, bateria, sirene, discadora, borrachas de vedação, lixas, silicones, fitas isolantes, fitas adesivas, fusíveis, soquetes, conexões elétricas, fixações, ferramentas diversas, materiais de limpeza, detergentes, estopa, escadas, andaimes, etc., necessários ao pleno funcionamento do sistema).</t>
    </r>
  </si>
  <si>
    <r>
      <rPr>
        <b/>
        <sz val="10"/>
        <color indexed="10"/>
        <rFont val="Calibri"/>
        <family val="2"/>
      </rPr>
      <t>OBSERVAÇÃO</t>
    </r>
    <r>
      <rPr>
        <sz val="10"/>
        <color indexed="10"/>
        <rFont val="Calibri"/>
        <family val="2"/>
      </rPr>
      <t xml:space="preserve">: </t>
    </r>
    <r>
      <rPr>
        <u/>
        <sz val="10"/>
        <color indexed="10"/>
        <rFont val="Calibri"/>
        <family val="2"/>
      </rPr>
      <t>O valor estimado Global (anual e mensal) da TABELA "A" deverá ser equivalente ao valor estimado Global (anual e mensal) constante na proposta de preços (ETAPA 2)</t>
    </r>
    <r>
      <rPr>
        <sz val="10"/>
        <color indexed="10"/>
        <rFont val="Calibri"/>
        <family val="2"/>
      </rPr>
      <t xml:space="preserve">. </t>
    </r>
  </si>
  <si>
    <r>
      <t xml:space="preserve">Valor Estimado Global ANUAL </t>
    </r>
    <r>
      <rPr>
        <b/>
        <sz val="11"/>
        <color indexed="10"/>
        <rFont val="Calibri"/>
        <family val="2"/>
      </rPr>
      <t>(Valor Equivalente ao Valor Estimado Global ANUAL da TABELA "A")</t>
    </r>
  </si>
  <si>
    <r>
      <rPr>
        <b/>
        <sz val="11"/>
        <rFont val="Calibri"/>
        <family val="2"/>
      </rPr>
      <t>TABELA -"A" 
(Ref. Sistema de Vigilância Eletrônica)</t>
    </r>
    <r>
      <rPr>
        <sz val="11"/>
        <rFont val="Calibri"/>
        <family val="2"/>
      </rPr>
      <t xml:space="preserve">
Fornecimento de equipamentos (mediante comodato); Monitoração eletrônica das áreas cobertas pelos sensores componentes do sistema; Manutenção do sistema em estado de plena operacionalidade (incluídos a manutenção corretiva, o suporte técnico e a assistência técnica); e Serviço de vistoria de pronta resposta.</t>
    </r>
  </si>
  <si>
    <r>
      <t xml:space="preserve">Valor </t>
    </r>
    <r>
      <rPr>
        <u/>
        <sz val="10"/>
        <color indexed="8"/>
        <rFont val="Calibri"/>
        <family val="2"/>
      </rPr>
      <t>Mensal</t>
    </r>
    <r>
      <rPr>
        <sz val="10"/>
        <color indexed="8"/>
        <rFont val="Calibri"/>
        <family val="2"/>
      </rPr>
      <t xml:space="preserve"> dos </t>
    </r>
    <r>
      <rPr>
        <u/>
        <sz val="10"/>
        <color indexed="8"/>
        <rFont val="Calibri"/>
        <family val="2"/>
      </rPr>
      <t>Serviços de Monitamento</t>
    </r>
    <r>
      <rPr>
        <sz val="10"/>
        <color indexed="8"/>
        <rFont val="Calibri"/>
        <family val="2"/>
      </rPr>
      <t xml:space="preserve"> 
(Serviço de Monitoramento do Sistema de Alarme, </t>
    </r>
    <r>
      <rPr>
        <u/>
        <sz val="10"/>
        <color indexed="8"/>
        <rFont val="Calibri"/>
        <family val="2"/>
      </rPr>
      <t>com equipamentos em comodato</t>
    </r>
    <r>
      <rPr>
        <sz val="10"/>
        <color indexed="8"/>
        <rFont val="Calibri"/>
        <family val="2"/>
      </rPr>
      <t>)</t>
    </r>
  </si>
  <si>
    <r>
      <t xml:space="preserve">Valor </t>
    </r>
    <r>
      <rPr>
        <u/>
        <sz val="10"/>
        <color indexed="8"/>
        <rFont val="Calibri"/>
        <family val="2"/>
      </rPr>
      <t>Mensal</t>
    </r>
    <r>
      <rPr>
        <sz val="10"/>
        <color indexed="8"/>
        <rFont val="Calibri"/>
        <family val="2"/>
      </rPr>
      <t xml:space="preserve"> </t>
    </r>
    <r>
      <rPr>
        <u/>
        <sz val="10"/>
        <color indexed="8"/>
        <rFont val="Calibri"/>
        <family val="2"/>
      </rPr>
      <t>Estimativo</t>
    </r>
    <r>
      <rPr>
        <sz val="10"/>
        <color indexed="8"/>
        <rFont val="Calibri"/>
        <family val="2"/>
      </rPr>
      <t xml:space="preserve"> dos Serviços de </t>
    </r>
    <r>
      <rPr>
        <u/>
        <sz val="10"/>
        <color indexed="8"/>
        <rFont val="Calibri"/>
        <family val="2"/>
      </rPr>
      <t xml:space="preserve">Manutenção Corretiva </t>
    </r>
    <r>
      <rPr>
        <sz val="10"/>
        <color indexed="8"/>
        <rFont val="Calibri"/>
        <family val="2"/>
      </rPr>
      <t xml:space="preserve">(Previsão de manutenção corretiva do </t>
    </r>
    <r>
      <rPr>
        <sz val="10"/>
        <rFont val="Calibri"/>
        <family val="2"/>
      </rPr>
      <t>sistema de vigilância eletrônica</t>
    </r>
    <r>
      <rPr>
        <sz val="10"/>
        <color indexed="8"/>
        <rFont val="Calibri"/>
        <family val="2"/>
      </rPr>
      <t>)</t>
    </r>
  </si>
  <si>
    <t>Rua Nossa Senhora Aparecida, nº 427</t>
  </si>
  <si>
    <t>Rua Mário José de Souza, nº 30</t>
  </si>
  <si>
    <t>Rua Ricardo Leite, nº 262</t>
  </si>
  <si>
    <r>
      <t xml:space="preserve">Os serviços de instalação compreendem a instalação dos equipamentos e sua configuração, necessários ao pleno funcionamento do sistema de vigilância eletrônica, incluídos aqui toda a infraestrutura, treinamento de servidores para operar a central de alarme e seus componentes, e o fornecimento de desenhos técnicos com alocação dos pontos de instalação de todos os periféricos (em formato auto-cad), utilizando as plantas baixas dos imóveis do TRT3 (disponibilizadas pelo Contratante em mídia digital - auto cad), de acordo com o Termo de Referência e seus Anexos </t>
    </r>
    <r>
      <rPr>
        <b/>
        <sz val="11"/>
        <rFont val="Calibri"/>
        <family val="2"/>
      </rPr>
      <t>(Serviços a serem realizados nos 75 (setenta e cinco) imóveis ocupados pelas unidades do TRT3, conforme TABELA "A" abaixo).</t>
    </r>
  </si>
  <si>
    <r>
      <rPr>
        <u/>
        <sz val="11"/>
        <rFont val="Calibri"/>
        <family val="2"/>
      </rPr>
      <t>MUDANÇA DE ENDEREÇO PARA NOVO IMÓVEL (</t>
    </r>
    <r>
      <rPr>
        <b/>
        <u/>
        <sz val="11"/>
        <rFont val="Calibri"/>
        <family val="2"/>
      </rPr>
      <t>localizado na mesma cidade</t>
    </r>
    <r>
      <rPr>
        <u/>
        <sz val="11"/>
        <rFont val="Calibri"/>
        <family val="2"/>
      </rPr>
      <t>) - Valor da Instalação dos Equipamentos, incluindo eventual remoção e reinstalação</t>
    </r>
    <r>
      <rPr>
        <sz val="11"/>
        <rFont val="Calibri"/>
        <family val="2"/>
      </rPr>
      <t xml:space="preserve">. (Os serviços de instalação compreendem a instalação dos equipamentos e sua configuração, necessários ao pleno funcionamento do sistema de vigilância eletrônica, incluídos aqui toda a infraestrutura, treinamento de servidores para operar a central de alarme e seus componentes, e o fornecimento de desenhos técnicos com alocação dos pontos de instalação de todos os periféricos (em formato auto-cad), utilizando as plantas baixas dos imóveis do TRT3 (disponibilizadas pelo Contratante em mídia digital - auto cad), de acordo com o Termo de Referência e seus Anexos). </t>
    </r>
    <r>
      <rPr>
        <b/>
        <sz val="11"/>
        <rFont val="Calibri"/>
        <family val="2"/>
      </rPr>
      <t xml:space="preserve">Previsão de até 03 (três) instalações para as Unidades do TRT3 que porventura sofrerem alteração de endereço (mudança de sede) no período contratual (12 meses).  </t>
    </r>
  </si>
  <si>
    <r>
      <rPr>
        <u/>
        <sz val="10"/>
        <rFont val="Calibri"/>
        <family val="2"/>
      </rPr>
      <t>Valor dos desenhos técnicos</t>
    </r>
    <r>
      <rPr>
        <sz val="10"/>
        <rFont val="Calibri"/>
        <family val="2"/>
      </rPr>
      <t xml:space="preserve"> (desenhos com alocação dos pontos de instalação de todos os periféricos que compõem o sistema de vigilância eletrônica, utilizando as plantas baixas dos imóveis do TRT3, disponibilizadas pelo Contratante em mídia digital - auto cad). Os desenhos técnicos devem ser entregues pela Contratada ao Contratante em formato auto-cad.  </t>
    </r>
  </si>
</sst>
</file>

<file path=xl/styles.xml><?xml version="1.0" encoding="utf-8"?>
<styleSheet xmlns="http://schemas.openxmlformats.org/spreadsheetml/2006/main">
  <numFmts count="4">
    <numFmt numFmtId="44" formatCode="_-&quot;R$&quot;\ * #,##0.00_-;\-&quot;R$&quot;\ * #,##0.00_-;_-&quot;R$&quot;\ * &quot;-&quot;??_-;_-@_-"/>
    <numFmt numFmtId="169" formatCode="&quot;R$&quot;\ #,##0.00"/>
    <numFmt numFmtId="170" formatCode="#,##0_ ;\-#,##0\ "/>
    <numFmt numFmtId="171" formatCode="#,##0.00_ ;\-#,##0.00\ "/>
  </numFmts>
  <fonts count="38">
    <font>
      <sz val="11"/>
      <color theme="1"/>
      <name val="Calibri"/>
      <family val="2"/>
      <scheme val="minor"/>
    </font>
    <font>
      <sz val="11"/>
      <color indexed="8"/>
      <name val="Calibri"/>
      <family val="2"/>
    </font>
    <font>
      <sz val="10"/>
      <color indexed="8"/>
      <name val="Calibri"/>
      <family val="2"/>
    </font>
    <font>
      <b/>
      <sz val="10"/>
      <color indexed="8"/>
      <name val="Calibri"/>
      <family val="2"/>
    </font>
    <font>
      <sz val="10"/>
      <color indexed="8"/>
      <name val="Calibri"/>
      <family val="2"/>
    </font>
    <font>
      <b/>
      <sz val="11"/>
      <color indexed="8"/>
      <name val="Calibri"/>
      <family val="2"/>
    </font>
    <font>
      <sz val="8.5"/>
      <color indexed="8"/>
      <name val="Calibri"/>
      <family val="2"/>
    </font>
    <font>
      <sz val="10"/>
      <color indexed="8"/>
      <name val="Calibri"/>
      <family val="2"/>
    </font>
    <font>
      <sz val="10"/>
      <color indexed="8"/>
      <name val="Calibri"/>
      <family val="2"/>
    </font>
    <font>
      <b/>
      <sz val="10"/>
      <color indexed="8"/>
      <name val="Calibri"/>
      <family val="2"/>
    </font>
    <font>
      <sz val="11"/>
      <color indexed="8"/>
      <name val="Arial"/>
      <family val="2"/>
    </font>
    <font>
      <b/>
      <sz val="10"/>
      <color indexed="8"/>
      <name val="Calibri"/>
      <family val="2"/>
    </font>
    <font>
      <b/>
      <sz val="14"/>
      <color indexed="8"/>
      <name val="Calibri"/>
      <family val="2"/>
    </font>
    <font>
      <b/>
      <u/>
      <sz val="12"/>
      <color indexed="8"/>
      <name val="Calibri"/>
      <family val="2"/>
    </font>
    <font>
      <b/>
      <sz val="12"/>
      <color indexed="8"/>
      <name val="Calibri"/>
      <family val="2"/>
    </font>
    <font>
      <b/>
      <i/>
      <sz val="11"/>
      <color indexed="10"/>
      <name val="Calibri"/>
      <family val="2"/>
    </font>
    <font>
      <sz val="11"/>
      <name val="Calibri"/>
      <family val="2"/>
    </font>
    <font>
      <b/>
      <sz val="11"/>
      <color indexed="8"/>
      <name val="Calibri"/>
      <family val="2"/>
    </font>
    <font>
      <sz val="11"/>
      <color indexed="8"/>
      <name val="Calibri"/>
      <family val="2"/>
    </font>
    <font>
      <sz val="11"/>
      <color indexed="8"/>
      <name val="Calibri"/>
      <family val="2"/>
    </font>
    <font>
      <u/>
      <sz val="10"/>
      <color indexed="8"/>
      <name val="Calibri"/>
      <family val="2"/>
    </font>
    <font>
      <sz val="8"/>
      <name val="Calibri"/>
      <family val="2"/>
    </font>
    <font>
      <sz val="10"/>
      <name val="Calibri"/>
      <family val="2"/>
    </font>
    <font>
      <b/>
      <sz val="11"/>
      <name val="Calibri"/>
      <family val="2"/>
    </font>
    <font>
      <u/>
      <sz val="10"/>
      <name val="Calibri"/>
      <family val="2"/>
    </font>
    <font>
      <sz val="10"/>
      <color indexed="8"/>
      <name val="Calibri"/>
      <family val="2"/>
    </font>
    <font>
      <u/>
      <sz val="10"/>
      <color indexed="8"/>
      <name val="Calibri"/>
      <family val="2"/>
    </font>
    <font>
      <u/>
      <sz val="11"/>
      <name val="Calibri"/>
      <family val="2"/>
    </font>
    <font>
      <b/>
      <sz val="10"/>
      <color indexed="10"/>
      <name val="Calibri"/>
      <family val="2"/>
    </font>
    <font>
      <sz val="10"/>
      <color indexed="10"/>
      <name val="Calibri"/>
      <family val="2"/>
    </font>
    <font>
      <u/>
      <sz val="10"/>
      <color indexed="10"/>
      <name val="Calibri"/>
      <family val="2"/>
    </font>
    <font>
      <b/>
      <sz val="11"/>
      <color indexed="10"/>
      <name val="Calibri"/>
      <family val="2"/>
    </font>
    <font>
      <b/>
      <u/>
      <sz val="11"/>
      <name val="Calibri"/>
      <family val="2"/>
    </font>
    <font>
      <b/>
      <sz val="11"/>
      <color theme="1"/>
      <name val="Calibri"/>
      <family val="2"/>
      <scheme val="minor"/>
    </font>
    <font>
      <b/>
      <sz val="11"/>
      <color indexed="8"/>
      <name val="Calibri"/>
      <family val="2"/>
      <scheme val="minor"/>
    </font>
    <font>
      <sz val="10"/>
      <color theme="1"/>
      <name val="Calibri"/>
      <family val="2"/>
      <scheme val="minor"/>
    </font>
    <font>
      <sz val="11"/>
      <name val="Calibri"/>
      <family val="2"/>
      <scheme val="minor"/>
    </font>
    <font>
      <sz val="10"/>
      <color rgb="FFFF0000"/>
      <name val="Calibri"/>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4"/>
        <bgColor indexed="64"/>
      </patternFill>
    </fill>
    <fill>
      <patternFill patternType="solid">
        <fgColor indexed="11"/>
        <bgColor indexed="64"/>
      </patternFill>
    </fill>
    <fill>
      <patternFill patternType="solid">
        <fgColor indexed="31"/>
        <bgColor indexed="64"/>
      </patternFill>
    </fill>
    <fill>
      <patternFill patternType="solid">
        <fgColor indexed="4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22">
    <xf numFmtId="0" fontId="0" fillId="0" borderId="0" xfId="0"/>
    <xf numFmtId="0" fontId="8" fillId="0" borderId="1" xfId="0" applyFont="1" applyBorder="1" applyAlignment="1">
      <alignment wrapText="1"/>
    </xf>
    <xf numFmtId="0" fontId="8" fillId="0" borderId="2" xfId="0" applyFont="1" applyBorder="1" applyAlignment="1">
      <alignment wrapText="1"/>
    </xf>
    <xf numFmtId="0" fontId="0" fillId="0" borderId="0" xfId="0" applyAlignment="1">
      <alignment horizontal="center"/>
    </xf>
    <xf numFmtId="0" fontId="7" fillId="0" borderId="0" xfId="0" applyFont="1" applyAlignment="1">
      <alignment horizontal="left" vertical="center" wrapText="1"/>
    </xf>
    <xf numFmtId="0" fontId="0" fillId="0" borderId="0" xfId="0" applyFill="1"/>
    <xf numFmtId="0" fontId="7" fillId="0" borderId="0" xfId="0" applyFont="1" applyAlignment="1">
      <alignment horizontal="center" vertical="center"/>
    </xf>
    <xf numFmtId="0" fontId="0" fillId="0" borderId="0" xfId="0" applyAlignment="1">
      <alignment horizontal="center" vertical="center"/>
    </xf>
    <xf numFmtId="169" fontId="11" fillId="2" borderId="3" xfId="0" applyNumberFormat="1" applyFont="1" applyFill="1" applyBorder="1" applyAlignment="1">
      <alignment horizontal="right" vertical="center" wrapText="1"/>
    </xf>
    <xf numFmtId="0" fontId="6" fillId="0" borderId="0" xfId="0" applyFont="1" applyBorder="1" applyAlignment="1">
      <alignment horizontal="center" vertical="center"/>
    </xf>
    <xf numFmtId="0" fontId="12" fillId="0" borderId="0" xfId="0" applyFont="1" applyAlignment="1">
      <alignment horizontal="center"/>
    </xf>
    <xf numFmtId="0" fontId="6" fillId="0" borderId="2" xfId="0" applyFont="1" applyBorder="1" applyAlignment="1">
      <alignment horizontal="center" vertical="center"/>
    </xf>
    <xf numFmtId="0" fontId="0" fillId="0" borderId="0" xfId="0" applyBorder="1"/>
    <xf numFmtId="44" fontId="0" fillId="0" borderId="0" xfId="0" applyNumberFormat="1"/>
    <xf numFmtId="44" fontId="5" fillId="0" borderId="0" xfId="0" applyNumberFormat="1" applyFont="1" applyBorder="1"/>
    <xf numFmtId="4" fontId="0" fillId="0" borderId="0" xfId="0" applyNumberFormat="1" applyBorder="1"/>
    <xf numFmtId="0" fontId="14" fillId="0" borderId="0" xfId="0" applyFont="1" applyAlignment="1">
      <alignment horizontal="center"/>
    </xf>
    <xf numFmtId="0" fontId="0" fillId="0" borderId="0" xfId="0" applyFont="1" applyFill="1" applyAlignment="1">
      <alignment horizontal="center"/>
    </xf>
    <xf numFmtId="0" fontId="0" fillId="0" borderId="0" xfId="0" applyFont="1"/>
    <xf numFmtId="0" fontId="17"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44" fontId="0" fillId="4" borderId="5" xfId="0" applyNumberFormat="1" applyFont="1" applyFill="1" applyBorder="1" applyAlignment="1">
      <alignment vertical="center"/>
    </xf>
    <xf numFmtId="44" fontId="0" fillId="4" borderId="3" xfId="0" applyNumberFormat="1" applyFont="1" applyFill="1" applyBorder="1" applyAlignment="1">
      <alignment vertical="center"/>
    </xf>
    <xf numFmtId="0" fontId="9" fillId="5" borderId="3" xfId="0" applyFont="1" applyFill="1" applyBorder="1" applyAlignment="1">
      <alignment horizontal="center" vertical="center" wrapText="1"/>
    </xf>
    <xf numFmtId="0" fontId="0" fillId="0" borderId="0" xfId="0" applyFont="1" applyAlignment="1">
      <alignment horizontal="center"/>
    </xf>
    <xf numFmtId="0" fontId="13" fillId="0" borderId="0" xfId="0" applyFont="1" applyAlignment="1">
      <alignment vertical="center"/>
    </xf>
    <xf numFmtId="0" fontId="5" fillId="0" borderId="0" xfId="0" applyFont="1" applyAlignment="1">
      <alignment horizontal="center" vertical="center"/>
    </xf>
    <xf numFmtId="0" fontId="0" fillId="0" borderId="0" xfId="0" applyFont="1" applyAlignment="1">
      <alignment vertical="center"/>
    </xf>
    <xf numFmtId="0" fontId="0" fillId="0" borderId="0" xfId="0" applyAlignment="1">
      <alignment vertical="center"/>
    </xf>
    <xf numFmtId="169" fontId="8" fillId="6" borderId="2" xfId="0" applyNumberFormat="1" applyFont="1" applyFill="1" applyBorder="1" applyAlignment="1">
      <alignment horizontal="center" vertical="top" wrapText="1"/>
    </xf>
    <xf numFmtId="169" fontId="8" fillId="6" borderId="1" xfId="0" applyNumberFormat="1" applyFont="1" applyFill="1" applyBorder="1" applyAlignment="1">
      <alignment horizontal="center" vertical="top" wrapText="1"/>
    </xf>
    <xf numFmtId="169" fontId="8" fillId="6" borderId="6" xfId="0" applyNumberFormat="1" applyFont="1" applyFill="1" applyBorder="1" applyAlignment="1">
      <alignment horizontal="center" vertical="top" wrapText="1"/>
    </xf>
    <xf numFmtId="170" fontId="0" fillId="2" borderId="3" xfId="0" applyNumberFormat="1" applyFont="1" applyFill="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xf>
    <xf numFmtId="171" fontId="0" fillId="2"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10" fillId="0" borderId="0" xfId="0" applyFont="1" applyBorder="1" applyAlignment="1">
      <alignment vertical="center"/>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6" fillId="0" borderId="12" xfId="0" applyFont="1" applyBorder="1" applyAlignment="1">
      <alignment horizontal="center" vertical="center"/>
    </xf>
    <xf numFmtId="0" fontId="8" fillId="0" borderId="13" xfId="0" applyFont="1" applyBorder="1" applyAlignment="1">
      <alignment horizontal="center" wrapText="1"/>
    </xf>
    <xf numFmtId="169" fontId="8" fillId="0" borderId="14" xfId="0" applyNumberFormat="1" applyFont="1" applyBorder="1" applyAlignment="1">
      <alignment horizontal="center" vertical="top" wrapText="1"/>
    </xf>
    <xf numFmtId="0" fontId="8" fillId="0" borderId="15" xfId="0" applyFont="1" applyBorder="1" applyAlignment="1">
      <alignment horizontal="center" wrapText="1"/>
    </xf>
    <xf numFmtId="169" fontId="11" fillId="2" borderId="14" xfId="0" applyNumberFormat="1" applyFont="1" applyFill="1" applyBorder="1" applyAlignment="1">
      <alignment horizontal="right" vertical="center" wrapText="1"/>
    </xf>
    <xf numFmtId="0" fontId="8" fillId="0" borderId="16" xfId="0" applyFont="1" applyBorder="1" applyAlignment="1">
      <alignment horizontal="center" wrapText="1"/>
    </xf>
    <xf numFmtId="0" fontId="8" fillId="0" borderId="17" xfId="0" applyFont="1" applyBorder="1" applyAlignment="1">
      <alignment wrapText="1"/>
    </xf>
    <xf numFmtId="169" fontId="8" fillId="0" borderId="18" xfId="0" applyNumberFormat="1" applyFont="1" applyBorder="1" applyAlignment="1">
      <alignment horizontal="center" vertical="top" wrapText="1"/>
    </xf>
    <xf numFmtId="0" fontId="8" fillId="0" borderId="19" xfId="0" applyFont="1" applyBorder="1" applyAlignment="1">
      <alignment horizontal="center" wrapText="1"/>
    </xf>
    <xf numFmtId="0" fontId="8" fillId="0" borderId="20" xfId="0" applyFont="1" applyBorder="1" applyAlignment="1">
      <alignment wrapText="1"/>
    </xf>
    <xf numFmtId="169" fontId="8" fillId="6" borderId="20" xfId="0" applyNumberFormat="1" applyFont="1" applyFill="1" applyBorder="1" applyAlignment="1">
      <alignment horizontal="center" vertical="top" wrapText="1"/>
    </xf>
    <xf numFmtId="169" fontId="8" fillId="0" borderId="21" xfId="0" applyNumberFormat="1" applyFont="1" applyBorder="1" applyAlignment="1">
      <alignment horizontal="center" vertical="top" wrapText="1"/>
    </xf>
    <xf numFmtId="0" fontId="8" fillId="0" borderId="22" xfId="0" applyFont="1" applyBorder="1" applyAlignment="1">
      <alignment horizontal="center" wrapText="1"/>
    </xf>
    <xf numFmtId="169" fontId="8" fillId="0" borderId="23" xfId="0" applyNumberFormat="1" applyFont="1" applyBorder="1" applyAlignment="1">
      <alignment horizontal="center" vertical="top" wrapText="1"/>
    </xf>
    <xf numFmtId="0" fontId="8" fillId="0" borderId="22" xfId="0" applyFont="1" applyBorder="1" applyAlignment="1">
      <alignment wrapText="1"/>
    </xf>
    <xf numFmtId="169" fontId="8" fillId="0" borderId="22" xfId="0" applyNumberFormat="1" applyFont="1" applyBorder="1" applyAlignment="1">
      <alignment horizontal="center" vertical="top" wrapText="1"/>
    </xf>
    <xf numFmtId="0" fontId="2" fillId="0" borderId="3" xfId="0" applyFont="1" applyBorder="1" applyAlignment="1">
      <alignment horizontal="left" vertical="center"/>
    </xf>
    <xf numFmtId="0" fontId="33" fillId="0" borderId="3" xfId="0" applyFont="1" applyBorder="1" applyAlignment="1">
      <alignment horizontal="center" vertical="center"/>
    </xf>
    <xf numFmtId="0" fontId="5" fillId="3" borderId="4"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2" fillId="0" borderId="3" xfId="0" applyFont="1" applyBorder="1" applyAlignment="1">
      <alignment horizontal="left" vertical="center" wrapText="1"/>
    </xf>
    <xf numFmtId="0" fontId="3" fillId="2" borderId="7"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5" fillId="0" borderId="0" xfId="0" applyFont="1" applyAlignment="1">
      <alignment horizontal="left" vertical="top" wrapText="1"/>
    </xf>
    <xf numFmtId="0" fontId="22" fillId="0" borderId="3"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NumberFormat="1" applyFont="1" applyBorder="1" applyAlignment="1">
      <alignment horizontal="left" vertical="center" wrapText="1"/>
    </xf>
    <xf numFmtId="0" fontId="15" fillId="0" borderId="0" xfId="0" applyFont="1" applyAlignment="1" applyProtection="1">
      <alignment vertical="center"/>
      <protection locked="0"/>
    </xf>
    <xf numFmtId="0" fontId="2" fillId="0" borderId="7" xfId="0" applyFont="1" applyBorder="1" applyAlignment="1">
      <alignment horizontal="center" vertical="center" wrapText="1"/>
    </xf>
    <xf numFmtId="44" fontId="2" fillId="6" borderId="3" xfId="0" applyNumberFormat="1" applyFont="1" applyFill="1" applyBorder="1" applyAlignment="1">
      <alignment horizontal="justify" vertical="center" wrapText="1"/>
    </xf>
    <xf numFmtId="44" fontId="2" fillId="0" borderId="3" xfId="0" applyNumberFormat="1" applyFont="1" applyBorder="1" applyAlignment="1">
      <alignment vertical="center"/>
    </xf>
    <xf numFmtId="4" fontId="2" fillId="2" borderId="3" xfId="0" applyNumberFormat="1" applyFont="1" applyFill="1" applyBorder="1" applyAlignment="1">
      <alignment horizontal="center"/>
    </xf>
    <xf numFmtId="0" fontId="2" fillId="0" borderId="23" xfId="0" applyFont="1" applyBorder="1" applyAlignment="1">
      <alignment horizontal="center" vertical="center"/>
    </xf>
    <xf numFmtId="0" fontId="2" fillId="0" borderId="14" xfId="0" applyFont="1" applyBorder="1" applyAlignment="1">
      <alignment horizontal="center" vertical="center"/>
    </xf>
    <xf numFmtId="44" fontId="2" fillId="6" borderId="9" xfId="0" applyNumberFormat="1" applyFont="1" applyFill="1" applyBorder="1" applyAlignment="1" applyProtection="1">
      <alignment horizontal="justify" vertical="center" wrapText="1"/>
      <protection locked="0"/>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wrapText="1"/>
    </xf>
    <xf numFmtId="0" fontId="22" fillId="0" borderId="15" xfId="0" applyFont="1" applyBorder="1" applyAlignment="1">
      <alignment horizontal="center" wrapText="1"/>
    </xf>
    <xf numFmtId="0" fontId="22" fillId="0" borderId="1" xfId="0" applyFont="1" applyBorder="1" applyAlignment="1">
      <alignment wrapText="1"/>
    </xf>
    <xf numFmtId="169" fontId="22" fillId="6" borderId="1" xfId="0" applyNumberFormat="1" applyFont="1" applyFill="1" applyBorder="1" applyAlignment="1">
      <alignment horizontal="center" vertical="top" wrapText="1"/>
    </xf>
    <xf numFmtId="169" fontId="22" fillId="6" borderId="2" xfId="0" applyNumberFormat="1" applyFont="1" applyFill="1" applyBorder="1" applyAlignment="1">
      <alignment horizontal="center" vertical="top"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37"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7" xfId="0" applyFont="1" applyFill="1" applyBorder="1" applyAlignment="1">
      <alignment horizontal="center"/>
    </xf>
    <xf numFmtId="0" fontId="0" fillId="0" borderId="8" xfId="0" applyBorder="1" applyAlignment="1"/>
    <xf numFmtId="0" fontId="0" fillId="0" borderId="9" xfId="0" applyBorder="1" applyAlignment="1"/>
    <xf numFmtId="0" fontId="16" fillId="7" borderId="7" xfId="0" applyFont="1" applyFill="1" applyBorder="1" applyAlignment="1">
      <alignment horizontal="left" vertical="center" wrapText="1"/>
    </xf>
    <xf numFmtId="0" fontId="16" fillId="7" borderId="8" xfId="0" applyFont="1" applyFill="1" applyBorder="1" applyAlignment="1">
      <alignment horizontal="left" vertical="center" wrapText="1"/>
    </xf>
    <xf numFmtId="0" fontId="16" fillId="7" borderId="9" xfId="0" applyFont="1" applyFill="1" applyBorder="1" applyAlignment="1">
      <alignment horizontal="left" vertical="center" wrapText="1"/>
    </xf>
    <xf numFmtId="0" fontId="23" fillId="4" borderId="24"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4" borderId="25"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36" fillId="7" borderId="8" xfId="0" applyFont="1" applyFill="1" applyBorder="1" applyAlignment="1">
      <alignment horizontal="left" vertical="center" wrapText="1"/>
    </xf>
    <xf numFmtId="0" fontId="36" fillId="7" borderId="9" xfId="0" applyFont="1" applyFill="1" applyBorder="1" applyAlignment="1">
      <alignment horizontal="left" vertical="center" wrapText="1"/>
    </xf>
    <xf numFmtId="0" fontId="1" fillId="7" borderId="7" xfId="0" applyFont="1" applyFill="1" applyBorder="1" applyAlignment="1">
      <alignment horizontal="left" vertical="center" wrapText="1"/>
    </xf>
    <xf numFmtId="0" fontId="18" fillId="7" borderId="8" xfId="0" applyFont="1" applyFill="1" applyBorder="1" applyAlignment="1">
      <alignment horizontal="left" vertical="center" wrapText="1"/>
    </xf>
    <xf numFmtId="0" fontId="18" fillId="7" borderId="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19"/>
  <sheetViews>
    <sheetView showGridLines="0" tabSelected="1" zoomScale="70" zoomScaleNormal="70" workbookViewId="0">
      <selection activeCell="G2" sqref="G2"/>
    </sheetView>
  </sheetViews>
  <sheetFormatPr defaultRowHeight="15"/>
  <cols>
    <col min="1" max="1" width="25.7109375" customWidth="1"/>
    <col min="2" max="2" width="49.42578125" customWidth="1"/>
    <col min="3" max="3" width="36.5703125" bestFit="1" customWidth="1"/>
    <col min="4" max="4" width="17.28515625" customWidth="1"/>
    <col min="5" max="5" width="17.5703125" customWidth="1"/>
    <col min="6" max="6" width="16" style="3" customWidth="1"/>
    <col min="7" max="7" width="18.7109375" customWidth="1"/>
    <col min="8" max="8" width="4.5703125" customWidth="1"/>
    <col min="9" max="9" width="7.5703125" customWidth="1"/>
    <col min="10" max="10" width="17.5703125" customWidth="1"/>
    <col min="11" max="11" width="17.42578125" customWidth="1"/>
  </cols>
  <sheetData>
    <row r="1" spans="1:11" s="28" customFormat="1" ht="36" customHeight="1" thickBot="1">
      <c r="A1" s="99" t="s">
        <v>136</v>
      </c>
      <c r="B1" s="100"/>
      <c r="C1" s="100"/>
      <c r="D1" s="100"/>
      <c r="E1" s="100"/>
      <c r="F1" s="100"/>
      <c r="G1" s="101"/>
    </row>
    <row r="2" spans="1:11" ht="18.75" customHeight="1" thickBot="1">
      <c r="B2" s="75" t="s">
        <v>0</v>
      </c>
      <c r="C2" s="17"/>
      <c r="D2" s="18"/>
      <c r="E2" s="18"/>
      <c r="F2" s="24"/>
      <c r="G2" s="18"/>
    </row>
    <row r="3" spans="1:11" ht="16.5" customHeight="1" thickBot="1">
      <c r="A3" s="102" t="s">
        <v>1</v>
      </c>
      <c r="B3" s="103"/>
      <c r="C3" s="103"/>
      <c r="D3" s="103"/>
      <c r="E3" s="103"/>
      <c r="F3" s="103"/>
      <c r="G3" s="104"/>
    </row>
    <row r="4" spans="1:11" s="28" customFormat="1" ht="33.75" customHeight="1" thickBot="1">
      <c r="A4" s="25" t="s">
        <v>170</v>
      </c>
      <c r="B4" s="26"/>
      <c r="C4" s="26"/>
      <c r="D4" s="26"/>
      <c r="E4" s="26"/>
      <c r="F4" s="33"/>
      <c r="G4" s="27"/>
    </row>
    <row r="5" spans="1:11" ht="63.75" customHeight="1" thickBot="1">
      <c r="A5" s="105" t="s">
        <v>195</v>
      </c>
      <c r="B5" s="106"/>
      <c r="C5" s="106"/>
      <c r="D5" s="106"/>
      <c r="E5" s="106"/>
      <c r="F5" s="106"/>
      <c r="G5" s="107"/>
    </row>
    <row r="6" spans="1:11" ht="35.25" customHeight="1" thickBot="1">
      <c r="A6" s="63" t="s">
        <v>12</v>
      </c>
      <c r="B6" s="19" t="s">
        <v>2</v>
      </c>
      <c r="C6" s="19" t="s">
        <v>3</v>
      </c>
      <c r="D6" s="19" t="s">
        <v>4</v>
      </c>
      <c r="E6" s="64" t="s">
        <v>179</v>
      </c>
      <c r="F6" s="20" t="s">
        <v>169</v>
      </c>
      <c r="G6" s="20" t="s">
        <v>6</v>
      </c>
    </row>
    <row r="7" spans="1:11" ht="310.5" customHeight="1" thickBot="1">
      <c r="A7" s="66" t="s">
        <v>172</v>
      </c>
      <c r="B7" s="74" t="s">
        <v>186</v>
      </c>
      <c r="C7" s="77"/>
      <c r="D7" s="62" t="s">
        <v>177</v>
      </c>
      <c r="E7" s="78">
        <f>C7*75</f>
        <v>0</v>
      </c>
      <c r="F7" s="79" t="e">
        <f>E7*100/$E$10</f>
        <v>#DIV/0!</v>
      </c>
      <c r="G7" s="80" t="s">
        <v>10</v>
      </c>
    </row>
    <row r="8" spans="1:11" ht="90.75" customHeight="1" thickBot="1">
      <c r="A8" s="66" t="s">
        <v>173</v>
      </c>
      <c r="B8" s="67" t="s">
        <v>197</v>
      </c>
      <c r="C8" s="77"/>
      <c r="D8" s="62" t="s">
        <v>177</v>
      </c>
      <c r="E8" s="78">
        <f>C8*75</f>
        <v>0</v>
      </c>
      <c r="F8" s="79" t="e">
        <f>E8*100/$E$10</f>
        <v>#DIV/0!</v>
      </c>
      <c r="G8" s="81" t="s">
        <v>10</v>
      </c>
    </row>
    <row r="9" spans="1:11" ht="47.25" customHeight="1" thickBot="1">
      <c r="A9" s="66" t="s">
        <v>174</v>
      </c>
      <c r="B9" s="65" t="s">
        <v>185</v>
      </c>
      <c r="C9" s="77"/>
      <c r="D9" s="62" t="s">
        <v>177</v>
      </c>
      <c r="E9" s="78">
        <f>C9*75</f>
        <v>0</v>
      </c>
      <c r="F9" s="79" t="e">
        <f>E9*100/$E$10</f>
        <v>#DIV/0!</v>
      </c>
      <c r="G9" s="81" t="s">
        <v>10</v>
      </c>
    </row>
    <row r="10" spans="1:11" ht="27" customHeight="1" thickBot="1">
      <c r="A10" s="111" t="s">
        <v>180</v>
      </c>
      <c r="B10" s="112"/>
      <c r="C10" s="112"/>
      <c r="D10" s="113"/>
      <c r="E10" s="21">
        <f>SUM(E7:E9)</f>
        <v>0</v>
      </c>
      <c r="F10" s="32" t="e">
        <f>SUM(F7:F9)</f>
        <v>#DIV/0!</v>
      </c>
      <c r="G10" s="46"/>
    </row>
    <row r="11" spans="1:11" ht="27.75" customHeight="1">
      <c r="B11" s="10"/>
      <c r="C11" s="10"/>
      <c r="D11" s="10"/>
      <c r="E11" s="10"/>
    </row>
    <row r="12" spans="1:11" ht="27.75" customHeight="1">
      <c r="B12" s="10"/>
      <c r="C12" s="10"/>
      <c r="D12" s="10"/>
      <c r="E12" s="10"/>
    </row>
    <row r="13" spans="1:11" ht="39.75" customHeight="1" thickBot="1">
      <c r="A13" s="25" t="s">
        <v>171</v>
      </c>
      <c r="B13" s="16"/>
      <c r="C13" s="10"/>
      <c r="D13" s="10"/>
      <c r="E13" s="10"/>
    </row>
    <row r="14" spans="1:11" ht="64.5" customHeight="1" thickBot="1">
      <c r="A14" s="119" t="s">
        <v>178</v>
      </c>
      <c r="B14" s="120"/>
      <c r="C14" s="120"/>
      <c r="D14" s="120"/>
      <c r="E14" s="120"/>
      <c r="F14" s="120"/>
      <c r="G14" s="121"/>
    </row>
    <row r="15" spans="1:11" ht="54.75" customHeight="1" thickBot="1">
      <c r="A15" s="63" t="s">
        <v>12</v>
      </c>
      <c r="B15" s="19" t="s">
        <v>2</v>
      </c>
      <c r="C15" s="19" t="s">
        <v>3</v>
      </c>
      <c r="D15" s="20" t="s">
        <v>4</v>
      </c>
      <c r="E15" s="20" t="s">
        <v>5</v>
      </c>
      <c r="F15" s="20" t="s">
        <v>169</v>
      </c>
      <c r="G15" s="20" t="s">
        <v>6</v>
      </c>
    </row>
    <row r="16" spans="1:11" ht="62.25" customHeight="1" thickBot="1">
      <c r="A16" s="76" t="s">
        <v>7</v>
      </c>
      <c r="B16" s="65" t="s">
        <v>190</v>
      </c>
      <c r="C16" s="82"/>
      <c r="D16" s="83" t="s">
        <v>8</v>
      </c>
      <c r="E16" s="78">
        <f>C16*12</f>
        <v>0</v>
      </c>
      <c r="F16" s="79" t="e">
        <f>E16*100/$E$19</f>
        <v>#DIV/0!</v>
      </c>
      <c r="G16" s="83" t="s">
        <v>9</v>
      </c>
      <c r="K16" s="13"/>
    </row>
    <row r="17" spans="1:11" ht="57.75" customHeight="1" thickBot="1">
      <c r="A17" s="76" t="s">
        <v>167</v>
      </c>
      <c r="B17" s="65" t="s">
        <v>191</v>
      </c>
      <c r="C17" s="82"/>
      <c r="D17" s="83" t="s">
        <v>8</v>
      </c>
      <c r="E17" s="78">
        <f>C17*12</f>
        <v>0</v>
      </c>
      <c r="F17" s="79" t="e">
        <f>E17*100/$E$19</f>
        <v>#DIV/0!</v>
      </c>
      <c r="G17" s="83" t="s">
        <v>9</v>
      </c>
      <c r="K17" s="13"/>
    </row>
    <row r="18" spans="1:11" s="12" customFormat="1" ht="45.75" customHeight="1" thickBot="1">
      <c r="A18" s="76" t="s">
        <v>174</v>
      </c>
      <c r="B18" s="65" t="s">
        <v>168</v>
      </c>
      <c r="C18" s="77"/>
      <c r="D18" s="83" t="s">
        <v>8</v>
      </c>
      <c r="E18" s="78">
        <f>C18*12</f>
        <v>0</v>
      </c>
      <c r="F18" s="79" t="e">
        <f>E18*100/$E$19</f>
        <v>#DIV/0!</v>
      </c>
      <c r="G18" s="83" t="s">
        <v>9</v>
      </c>
      <c r="K18" s="13"/>
    </row>
    <row r="19" spans="1:11" s="12" customFormat="1" ht="32.25" customHeight="1" thickBot="1">
      <c r="A19" s="108" t="s">
        <v>188</v>
      </c>
      <c r="B19" s="109"/>
      <c r="C19" s="109"/>
      <c r="D19" s="110"/>
      <c r="E19" s="21">
        <f>SUM(E16:E18)</f>
        <v>0</v>
      </c>
      <c r="F19" s="35" t="e">
        <f>SUM(F16:F18)</f>
        <v>#DIV/0!</v>
      </c>
      <c r="G19" s="36"/>
      <c r="J19" s="15"/>
      <c r="K19" s="14"/>
    </row>
    <row r="20" spans="1:11" s="12" customFormat="1" ht="30.75" customHeight="1" thickBot="1">
      <c r="A20" s="114" t="s">
        <v>176</v>
      </c>
      <c r="B20" s="115"/>
      <c r="C20" s="115"/>
      <c r="D20" s="116"/>
      <c r="E20" s="22">
        <f>E19/12</f>
        <v>0</v>
      </c>
      <c r="F20" s="34"/>
      <c r="G20" s="9"/>
    </row>
    <row r="21" spans="1:11" s="12" customFormat="1" ht="15.75" customHeight="1">
      <c r="B21" s="42"/>
      <c r="C21" s="42"/>
      <c r="D21" s="42"/>
      <c r="E21" s="42"/>
      <c r="F21" s="42"/>
    </row>
    <row r="22" spans="1:11" s="12" customFormat="1" ht="15.75" customHeight="1" thickBot="1">
      <c r="B22" s="42"/>
      <c r="C22" s="42"/>
      <c r="D22" s="42"/>
      <c r="E22" s="42"/>
      <c r="F22" s="42"/>
    </row>
    <row r="23" spans="1:11" ht="75" customHeight="1" thickBot="1">
      <c r="A23" s="93" t="s">
        <v>189</v>
      </c>
      <c r="B23" s="94"/>
      <c r="C23" s="94"/>
      <c r="D23" s="94"/>
      <c r="E23" s="95"/>
    </row>
    <row r="24" spans="1:11" ht="15" customHeight="1" thickBot="1">
      <c r="B24" s="4"/>
      <c r="C24" s="4"/>
      <c r="D24" s="4"/>
      <c r="E24" s="4"/>
      <c r="I24" s="7"/>
    </row>
    <row r="25" spans="1:11" ht="30.75" customHeight="1" thickBot="1">
      <c r="A25" s="90" t="s">
        <v>134</v>
      </c>
      <c r="B25" s="91"/>
      <c r="C25" s="91"/>
      <c r="D25" s="91"/>
      <c r="E25" s="92"/>
    </row>
    <row r="26" spans="1:11" ht="30.75" customHeight="1" thickBot="1">
      <c r="A26" s="43" t="s">
        <v>12</v>
      </c>
      <c r="B26" s="44" t="s">
        <v>13</v>
      </c>
      <c r="C26" s="45" t="s">
        <v>14</v>
      </c>
      <c r="D26" s="23" t="s">
        <v>15</v>
      </c>
      <c r="E26" s="23" t="s">
        <v>135</v>
      </c>
    </row>
    <row r="27" spans="1:11">
      <c r="A27" s="47">
        <v>1</v>
      </c>
      <c r="B27" s="2" t="s">
        <v>140</v>
      </c>
      <c r="C27" s="2" t="s">
        <v>141</v>
      </c>
      <c r="D27" s="29"/>
      <c r="E27" s="48">
        <f>D27*12</f>
        <v>0</v>
      </c>
    </row>
    <row r="28" spans="1:11">
      <c r="A28" s="49">
        <v>2</v>
      </c>
      <c r="B28" s="1" t="s">
        <v>16</v>
      </c>
      <c r="C28" s="1" t="s">
        <v>17</v>
      </c>
      <c r="D28" s="30"/>
      <c r="E28" s="48">
        <f t="shared" ref="E28:E94" si="0">D28*12</f>
        <v>0</v>
      </c>
    </row>
    <row r="29" spans="1:11">
      <c r="A29" s="49">
        <v>3</v>
      </c>
      <c r="B29" s="1" t="s">
        <v>18</v>
      </c>
      <c r="C29" s="1" t="s">
        <v>19</v>
      </c>
      <c r="D29" s="29"/>
      <c r="E29" s="48">
        <f t="shared" si="0"/>
        <v>0</v>
      </c>
    </row>
    <row r="30" spans="1:11">
      <c r="A30" s="86">
        <v>4</v>
      </c>
      <c r="B30" s="87" t="s">
        <v>20</v>
      </c>
      <c r="C30" s="87" t="s">
        <v>193</v>
      </c>
      <c r="D30" s="88"/>
      <c r="E30" s="48">
        <f t="shared" si="0"/>
        <v>0</v>
      </c>
      <c r="J30" s="3"/>
    </row>
    <row r="31" spans="1:11">
      <c r="A31" s="86">
        <v>5</v>
      </c>
      <c r="B31" s="87" t="s">
        <v>21</v>
      </c>
      <c r="C31" s="87" t="s">
        <v>192</v>
      </c>
      <c r="D31" s="89"/>
      <c r="E31" s="48">
        <f t="shared" si="0"/>
        <v>0</v>
      </c>
    </row>
    <row r="32" spans="1:11">
      <c r="A32" s="49">
        <v>6</v>
      </c>
      <c r="B32" s="1" t="s">
        <v>22</v>
      </c>
      <c r="C32" s="85" t="s">
        <v>23</v>
      </c>
      <c r="D32" s="30"/>
      <c r="E32" s="48">
        <f t="shared" si="0"/>
        <v>0</v>
      </c>
      <c r="J32" s="6"/>
    </row>
    <row r="33" spans="1:5">
      <c r="A33" s="49">
        <v>7</v>
      </c>
      <c r="B33" s="1" t="s">
        <v>24</v>
      </c>
      <c r="C33" s="1" t="s">
        <v>25</v>
      </c>
      <c r="D33" s="29"/>
      <c r="E33" s="48">
        <f t="shared" si="0"/>
        <v>0</v>
      </c>
    </row>
    <row r="34" spans="1:5">
      <c r="A34" s="49">
        <v>8</v>
      </c>
      <c r="B34" s="1" t="s">
        <v>26</v>
      </c>
      <c r="C34" s="1" t="s">
        <v>27</v>
      </c>
      <c r="D34" s="30"/>
      <c r="E34" s="48">
        <f t="shared" si="0"/>
        <v>0</v>
      </c>
    </row>
    <row r="35" spans="1:5">
      <c r="A35" s="49">
        <v>9</v>
      </c>
      <c r="B35" s="1" t="s">
        <v>28</v>
      </c>
      <c r="C35" s="1" t="s">
        <v>29</v>
      </c>
      <c r="D35" s="29"/>
      <c r="E35" s="48">
        <f t="shared" si="0"/>
        <v>0</v>
      </c>
    </row>
    <row r="36" spans="1:5">
      <c r="A36" s="49">
        <v>10</v>
      </c>
      <c r="B36" s="1" t="s">
        <v>30</v>
      </c>
      <c r="C36" s="1" t="s">
        <v>142</v>
      </c>
      <c r="D36" s="30"/>
      <c r="E36" s="48">
        <f t="shared" si="0"/>
        <v>0</v>
      </c>
    </row>
    <row r="37" spans="1:5">
      <c r="A37" s="49">
        <v>11</v>
      </c>
      <c r="B37" s="1" t="s">
        <v>31</v>
      </c>
      <c r="C37" s="1" t="s">
        <v>147</v>
      </c>
      <c r="D37" s="29"/>
      <c r="E37" s="48">
        <f t="shared" si="0"/>
        <v>0</v>
      </c>
    </row>
    <row r="38" spans="1:5">
      <c r="A38" s="49">
        <v>12</v>
      </c>
      <c r="B38" s="1" t="s">
        <v>32</v>
      </c>
      <c r="C38" s="1" t="s">
        <v>148</v>
      </c>
      <c r="D38" s="30"/>
      <c r="E38" s="48">
        <f t="shared" si="0"/>
        <v>0</v>
      </c>
    </row>
    <row r="39" spans="1:5">
      <c r="A39" s="49">
        <v>13</v>
      </c>
      <c r="B39" s="1" t="s">
        <v>33</v>
      </c>
      <c r="C39" s="1" t="s">
        <v>149</v>
      </c>
      <c r="D39" s="29"/>
      <c r="E39" s="48">
        <f t="shared" si="0"/>
        <v>0</v>
      </c>
    </row>
    <row r="40" spans="1:5">
      <c r="A40" s="49">
        <v>14</v>
      </c>
      <c r="B40" s="1" t="s">
        <v>34</v>
      </c>
      <c r="C40" s="1" t="s">
        <v>35</v>
      </c>
      <c r="D40" s="30"/>
      <c r="E40" s="48">
        <f t="shared" si="0"/>
        <v>0</v>
      </c>
    </row>
    <row r="41" spans="1:5">
      <c r="A41" s="49">
        <v>15</v>
      </c>
      <c r="B41" s="1" t="s">
        <v>36</v>
      </c>
      <c r="C41" s="1" t="s">
        <v>37</v>
      </c>
      <c r="D41" s="29"/>
      <c r="E41" s="48">
        <f t="shared" si="0"/>
        <v>0</v>
      </c>
    </row>
    <row r="42" spans="1:5">
      <c r="A42" s="49">
        <v>16</v>
      </c>
      <c r="B42" s="1" t="s">
        <v>38</v>
      </c>
      <c r="C42" s="1" t="s">
        <v>39</v>
      </c>
      <c r="D42" s="30"/>
      <c r="E42" s="48">
        <f t="shared" si="0"/>
        <v>0</v>
      </c>
    </row>
    <row r="43" spans="1:5">
      <c r="A43" s="49">
        <v>17</v>
      </c>
      <c r="B43" s="1" t="s">
        <v>40</v>
      </c>
      <c r="C43" s="1" t="s">
        <v>41</v>
      </c>
      <c r="D43" s="29"/>
      <c r="E43" s="48">
        <f t="shared" si="0"/>
        <v>0</v>
      </c>
    </row>
    <row r="44" spans="1:5">
      <c r="A44" s="49">
        <v>18</v>
      </c>
      <c r="B44" s="1" t="s">
        <v>139</v>
      </c>
      <c r="C44" s="1" t="s">
        <v>42</v>
      </c>
      <c r="D44" s="30"/>
      <c r="E44" s="48">
        <f t="shared" si="0"/>
        <v>0</v>
      </c>
    </row>
    <row r="45" spans="1:5">
      <c r="A45" s="49">
        <v>19</v>
      </c>
      <c r="B45" s="1" t="s">
        <v>43</v>
      </c>
      <c r="C45" s="1" t="s">
        <v>150</v>
      </c>
      <c r="D45" s="29"/>
      <c r="E45" s="48">
        <f t="shared" si="0"/>
        <v>0</v>
      </c>
    </row>
    <row r="46" spans="1:5">
      <c r="A46" s="49">
        <v>20</v>
      </c>
      <c r="B46" s="1" t="s">
        <v>44</v>
      </c>
      <c r="C46" s="1" t="s">
        <v>45</v>
      </c>
      <c r="D46" s="30"/>
      <c r="E46" s="48">
        <f t="shared" si="0"/>
        <v>0</v>
      </c>
    </row>
    <row r="47" spans="1:5">
      <c r="A47" s="49">
        <v>21</v>
      </c>
      <c r="B47" s="1" t="s">
        <v>46</v>
      </c>
      <c r="C47" s="1" t="s">
        <v>47</v>
      </c>
      <c r="D47" s="29"/>
      <c r="E47" s="48">
        <f t="shared" si="0"/>
        <v>0</v>
      </c>
    </row>
    <row r="48" spans="1:5">
      <c r="A48" s="49">
        <v>22</v>
      </c>
      <c r="B48" s="1" t="s">
        <v>48</v>
      </c>
      <c r="C48" s="1" t="s">
        <v>49</v>
      </c>
      <c r="D48" s="30"/>
      <c r="E48" s="48">
        <f t="shared" si="0"/>
        <v>0</v>
      </c>
    </row>
    <row r="49" spans="1:5">
      <c r="A49" s="49">
        <v>23</v>
      </c>
      <c r="B49" s="1" t="s">
        <v>50</v>
      </c>
      <c r="C49" s="1" t="s">
        <v>51</v>
      </c>
      <c r="D49" s="29"/>
      <c r="E49" s="48">
        <f t="shared" si="0"/>
        <v>0</v>
      </c>
    </row>
    <row r="50" spans="1:5">
      <c r="A50" s="49">
        <v>24</v>
      </c>
      <c r="B50" s="1" t="s">
        <v>137</v>
      </c>
      <c r="C50" s="1" t="s">
        <v>151</v>
      </c>
      <c r="D50" s="30"/>
      <c r="E50" s="48">
        <f t="shared" si="0"/>
        <v>0</v>
      </c>
    </row>
    <row r="51" spans="1:5">
      <c r="A51" s="49">
        <v>25</v>
      </c>
      <c r="B51" s="1" t="s">
        <v>52</v>
      </c>
      <c r="C51" s="1" t="s">
        <v>53</v>
      </c>
      <c r="D51" s="29"/>
      <c r="E51" s="48">
        <f t="shared" si="0"/>
        <v>0</v>
      </c>
    </row>
    <row r="52" spans="1:5">
      <c r="A52" s="49">
        <v>26</v>
      </c>
      <c r="B52" s="1" t="s">
        <v>54</v>
      </c>
      <c r="C52" s="1" t="s">
        <v>55</v>
      </c>
      <c r="D52" s="30"/>
      <c r="E52" s="48">
        <f t="shared" si="0"/>
        <v>0</v>
      </c>
    </row>
    <row r="53" spans="1:5">
      <c r="A53" s="49">
        <v>27</v>
      </c>
      <c r="B53" s="1" t="s">
        <v>56</v>
      </c>
      <c r="C53" s="1" t="s">
        <v>152</v>
      </c>
      <c r="D53" s="29"/>
      <c r="E53" s="48">
        <f t="shared" si="0"/>
        <v>0</v>
      </c>
    </row>
    <row r="54" spans="1:5">
      <c r="A54" s="49">
        <v>28</v>
      </c>
      <c r="B54" s="1" t="s">
        <v>57</v>
      </c>
      <c r="C54" s="1" t="s">
        <v>58</v>
      </c>
      <c r="D54" s="30"/>
      <c r="E54" s="48">
        <f t="shared" si="0"/>
        <v>0</v>
      </c>
    </row>
    <row r="55" spans="1:5">
      <c r="A55" s="51">
        <v>29</v>
      </c>
      <c r="B55" s="52" t="s">
        <v>59</v>
      </c>
      <c r="C55" s="52" t="s">
        <v>60</v>
      </c>
      <c r="D55" s="31"/>
      <c r="E55" s="53">
        <f t="shared" si="0"/>
        <v>0</v>
      </c>
    </row>
    <row r="56" spans="1:5">
      <c r="A56" s="49">
        <v>30</v>
      </c>
      <c r="B56" s="1" t="s">
        <v>61</v>
      </c>
      <c r="C56" s="1" t="s">
        <v>153</v>
      </c>
      <c r="D56" s="30"/>
      <c r="E56" s="59">
        <f t="shared" si="0"/>
        <v>0</v>
      </c>
    </row>
    <row r="57" spans="1:5" ht="15.75" thickBot="1">
      <c r="A57" s="58"/>
      <c r="B57" s="58"/>
      <c r="C57" s="58"/>
      <c r="D57" s="58"/>
      <c r="E57" s="58"/>
    </row>
    <row r="58" spans="1:5" ht="30.75" customHeight="1" thickBot="1">
      <c r="A58" s="90" t="s">
        <v>134</v>
      </c>
      <c r="B58" s="91"/>
      <c r="C58" s="91"/>
      <c r="D58" s="91"/>
      <c r="E58" s="92"/>
    </row>
    <row r="59" spans="1:5" ht="30.75" customHeight="1" thickBot="1">
      <c r="A59" s="43" t="s">
        <v>12</v>
      </c>
      <c r="B59" s="44" t="s">
        <v>13</v>
      </c>
      <c r="C59" s="45" t="s">
        <v>14</v>
      </c>
      <c r="D59" s="23" t="s">
        <v>15</v>
      </c>
      <c r="E59" s="23" t="s">
        <v>135</v>
      </c>
    </row>
    <row r="60" spans="1:5">
      <c r="A60" s="49">
        <v>31</v>
      </c>
      <c r="B60" s="1" t="s">
        <v>62</v>
      </c>
      <c r="C60" s="1" t="s">
        <v>63</v>
      </c>
      <c r="D60" s="29"/>
      <c r="E60" s="48">
        <f t="shared" si="0"/>
        <v>0</v>
      </c>
    </row>
    <row r="61" spans="1:5">
      <c r="A61" s="49">
        <v>32</v>
      </c>
      <c r="B61" s="1" t="s">
        <v>64</v>
      </c>
      <c r="C61" s="1" t="s">
        <v>65</v>
      </c>
      <c r="D61" s="30"/>
      <c r="E61" s="48">
        <f t="shared" si="0"/>
        <v>0</v>
      </c>
    </row>
    <row r="62" spans="1:5">
      <c r="A62" s="49">
        <v>33</v>
      </c>
      <c r="B62" s="1" t="s">
        <v>66</v>
      </c>
      <c r="C62" s="1" t="s">
        <v>67</v>
      </c>
      <c r="D62" s="29"/>
      <c r="E62" s="48">
        <f t="shared" si="0"/>
        <v>0</v>
      </c>
    </row>
    <row r="63" spans="1:5">
      <c r="A63" s="86">
        <v>34</v>
      </c>
      <c r="B63" s="87" t="s">
        <v>68</v>
      </c>
      <c r="C63" s="87" t="s">
        <v>69</v>
      </c>
      <c r="D63" s="30"/>
      <c r="E63" s="48">
        <f t="shared" si="0"/>
        <v>0</v>
      </c>
    </row>
    <row r="64" spans="1:5">
      <c r="A64" s="86">
        <v>35</v>
      </c>
      <c r="B64" s="87" t="s">
        <v>70</v>
      </c>
      <c r="C64" s="87" t="s">
        <v>71</v>
      </c>
      <c r="D64" s="29"/>
      <c r="E64" s="48">
        <f t="shared" si="0"/>
        <v>0</v>
      </c>
    </row>
    <row r="65" spans="1:5">
      <c r="A65" s="86">
        <v>36</v>
      </c>
      <c r="B65" s="87" t="s">
        <v>72</v>
      </c>
      <c r="C65" s="87" t="s">
        <v>194</v>
      </c>
      <c r="D65" s="30"/>
      <c r="E65" s="48">
        <f t="shared" si="0"/>
        <v>0</v>
      </c>
    </row>
    <row r="66" spans="1:5">
      <c r="A66" s="86">
        <v>37</v>
      </c>
      <c r="B66" s="87" t="s">
        <v>73</v>
      </c>
      <c r="C66" s="87" t="s">
        <v>74</v>
      </c>
      <c r="D66" s="29"/>
      <c r="E66" s="48">
        <f t="shared" si="0"/>
        <v>0</v>
      </c>
    </row>
    <row r="67" spans="1:5">
      <c r="A67" s="49">
        <v>38</v>
      </c>
      <c r="B67" s="1" t="s">
        <v>75</v>
      </c>
      <c r="C67" s="1" t="s">
        <v>76</v>
      </c>
      <c r="D67" s="30"/>
      <c r="E67" s="48">
        <f t="shared" si="0"/>
        <v>0</v>
      </c>
    </row>
    <row r="68" spans="1:5">
      <c r="A68" s="49">
        <v>39</v>
      </c>
      <c r="B68" s="1" t="s">
        <v>138</v>
      </c>
      <c r="C68" s="1" t="s">
        <v>154</v>
      </c>
      <c r="D68" s="29"/>
      <c r="E68" s="48">
        <f t="shared" si="0"/>
        <v>0</v>
      </c>
    </row>
    <row r="69" spans="1:5">
      <c r="A69" s="49">
        <v>40</v>
      </c>
      <c r="B69" s="1" t="s">
        <v>77</v>
      </c>
      <c r="C69" s="1" t="s">
        <v>78</v>
      </c>
      <c r="D69" s="30"/>
      <c r="E69" s="48">
        <f t="shared" si="0"/>
        <v>0</v>
      </c>
    </row>
    <row r="70" spans="1:5">
      <c r="A70" s="49">
        <v>41</v>
      </c>
      <c r="B70" s="1" t="s">
        <v>79</v>
      </c>
      <c r="C70" s="1" t="s">
        <v>155</v>
      </c>
      <c r="D70" s="29"/>
      <c r="E70" s="48">
        <f t="shared" si="0"/>
        <v>0</v>
      </c>
    </row>
    <row r="71" spans="1:5">
      <c r="A71" s="49">
        <v>42</v>
      </c>
      <c r="B71" s="1" t="s">
        <v>80</v>
      </c>
      <c r="C71" s="1" t="s">
        <v>156</v>
      </c>
      <c r="D71" s="30"/>
      <c r="E71" s="48">
        <f t="shared" si="0"/>
        <v>0</v>
      </c>
    </row>
    <row r="72" spans="1:5">
      <c r="A72" s="49">
        <v>43</v>
      </c>
      <c r="B72" s="1" t="s">
        <v>81</v>
      </c>
      <c r="C72" s="1" t="s">
        <v>82</v>
      </c>
      <c r="D72" s="29"/>
      <c r="E72" s="48">
        <f t="shared" si="0"/>
        <v>0</v>
      </c>
    </row>
    <row r="73" spans="1:5">
      <c r="A73" s="49">
        <v>44</v>
      </c>
      <c r="B73" s="1" t="s">
        <v>83</v>
      </c>
      <c r="C73" s="1" t="s">
        <v>84</v>
      </c>
      <c r="D73" s="30"/>
      <c r="E73" s="48">
        <f t="shared" si="0"/>
        <v>0</v>
      </c>
    </row>
    <row r="74" spans="1:5">
      <c r="A74" s="49">
        <v>45</v>
      </c>
      <c r="B74" s="1" t="s">
        <v>85</v>
      </c>
      <c r="C74" s="1" t="s">
        <v>86</v>
      </c>
      <c r="D74" s="29"/>
      <c r="E74" s="48">
        <f t="shared" si="0"/>
        <v>0</v>
      </c>
    </row>
    <row r="75" spans="1:5">
      <c r="A75" s="49">
        <v>46</v>
      </c>
      <c r="B75" s="1" t="s">
        <v>87</v>
      </c>
      <c r="C75" s="1" t="s">
        <v>88</v>
      </c>
      <c r="D75" s="30"/>
      <c r="E75" s="48">
        <f t="shared" si="0"/>
        <v>0</v>
      </c>
    </row>
    <row r="76" spans="1:5">
      <c r="A76" s="49">
        <v>47</v>
      </c>
      <c r="B76" s="1" t="s">
        <v>89</v>
      </c>
      <c r="C76" s="1" t="s">
        <v>143</v>
      </c>
      <c r="D76" s="29"/>
      <c r="E76" s="48">
        <f t="shared" si="0"/>
        <v>0</v>
      </c>
    </row>
    <row r="77" spans="1:5">
      <c r="A77" s="49">
        <v>48</v>
      </c>
      <c r="B77" s="1" t="s">
        <v>90</v>
      </c>
      <c r="C77" s="1" t="s">
        <v>91</v>
      </c>
      <c r="D77" s="30"/>
      <c r="E77" s="48">
        <f t="shared" si="0"/>
        <v>0</v>
      </c>
    </row>
    <row r="78" spans="1:5">
      <c r="A78" s="49">
        <v>49</v>
      </c>
      <c r="B78" s="1" t="s">
        <v>92</v>
      </c>
      <c r="C78" s="1" t="s">
        <v>157</v>
      </c>
      <c r="D78" s="29"/>
      <c r="E78" s="48">
        <f t="shared" si="0"/>
        <v>0</v>
      </c>
    </row>
    <row r="79" spans="1:5">
      <c r="A79" s="49">
        <v>50</v>
      </c>
      <c r="B79" s="1" t="s">
        <v>93</v>
      </c>
      <c r="C79" s="1" t="s">
        <v>144</v>
      </c>
      <c r="D79" s="30"/>
      <c r="E79" s="48">
        <f t="shared" si="0"/>
        <v>0</v>
      </c>
    </row>
    <row r="80" spans="1:5">
      <c r="A80" s="49">
        <v>51</v>
      </c>
      <c r="B80" s="1" t="s">
        <v>94</v>
      </c>
      <c r="C80" s="1" t="s">
        <v>95</v>
      </c>
      <c r="D80" s="29"/>
      <c r="E80" s="48">
        <f t="shared" si="0"/>
        <v>0</v>
      </c>
    </row>
    <row r="81" spans="1:5">
      <c r="A81" s="49">
        <v>52</v>
      </c>
      <c r="B81" s="1" t="s">
        <v>96</v>
      </c>
      <c r="C81" s="1" t="s">
        <v>97</v>
      </c>
      <c r="D81" s="30"/>
      <c r="E81" s="48">
        <f t="shared" si="0"/>
        <v>0</v>
      </c>
    </row>
    <row r="82" spans="1:5">
      <c r="A82" s="49">
        <v>53</v>
      </c>
      <c r="B82" s="1" t="s">
        <v>98</v>
      </c>
      <c r="C82" s="1" t="s">
        <v>99</v>
      </c>
      <c r="D82" s="29"/>
      <c r="E82" s="48">
        <f t="shared" si="0"/>
        <v>0</v>
      </c>
    </row>
    <row r="83" spans="1:5">
      <c r="A83" s="49">
        <v>54</v>
      </c>
      <c r="B83" s="1" t="s">
        <v>100</v>
      </c>
      <c r="C83" s="1" t="s">
        <v>101</v>
      </c>
      <c r="D83" s="30"/>
      <c r="E83" s="48">
        <f t="shared" si="0"/>
        <v>0</v>
      </c>
    </row>
    <row r="84" spans="1:5">
      <c r="A84" s="49">
        <v>55</v>
      </c>
      <c r="B84" s="1" t="s">
        <v>102</v>
      </c>
      <c r="C84" s="1" t="s">
        <v>103</v>
      </c>
      <c r="D84" s="29"/>
      <c r="E84" s="48">
        <f t="shared" si="0"/>
        <v>0</v>
      </c>
    </row>
    <row r="85" spans="1:5">
      <c r="A85" s="49">
        <v>56</v>
      </c>
      <c r="B85" s="1" t="s">
        <v>104</v>
      </c>
      <c r="C85" s="1" t="s">
        <v>105</v>
      </c>
      <c r="D85" s="30"/>
      <c r="E85" s="48">
        <f t="shared" si="0"/>
        <v>0</v>
      </c>
    </row>
    <row r="86" spans="1:5">
      <c r="A86" s="49">
        <v>57</v>
      </c>
      <c r="B86" s="1" t="s">
        <v>106</v>
      </c>
      <c r="C86" s="1" t="s">
        <v>107</v>
      </c>
      <c r="D86" s="29"/>
      <c r="E86" s="48">
        <f t="shared" si="0"/>
        <v>0</v>
      </c>
    </row>
    <row r="87" spans="1:5">
      <c r="A87" s="49">
        <v>58</v>
      </c>
      <c r="B87" s="1" t="s">
        <v>108</v>
      </c>
      <c r="C87" s="1" t="s">
        <v>109</v>
      </c>
      <c r="D87" s="30"/>
      <c r="E87" s="48">
        <f t="shared" si="0"/>
        <v>0</v>
      </c>
    </row>
    <row r="88" spans="1:5">
      <c r="A88" s="49">
        <v>59</v>
      </c>
      <c r="B88" s="1" t="s">
        <v>110</v>
      </c>
      <c r="C88" s="1" t="s">
        <v>158</v>
      </c>
      <c r="D88" s="29"/>
      <c r="E88" s="48">
        <f t="shared" si="0"/>
        <v>0</v>
      </c>
    </row>
    <row r="89" spans="1:5">
      <c r="A89" s="49">
        <v>60</v>
      </c>
      <c r="B89" s="1" t="s">
        <v>111</v>
      </c>
      <c r="C89" s="1" t="s">
        <v>159</v>
      </c>
      <c r="D89" s="30"/>
      <c r="E89" s="48">
        <f t="shared" si="0"/>
        <v>0</v>
      </c>
    </row>
    <row r="90" spans="1:5">
      <c r="A90" s="49">
        <v>61</v>
      </c>
      <c r="B90" s="1" t="s">
        <v>112</v>
      </c>
      <c r="C90" s="1" t="s">
        <v>113</v>
      </c>
      <c r="D90" s="29"/>
      <c r="E90" s="48">
        <f t="shared" si="0"/>
        <v>0</v>
      </c>
    </row>
    <row r="91" spans="1:5">
      <c r="A91" s="49">
        <v>62</v>
      </c>
      <c r="B91" s="1" t="s">
        <v>114</v>
      </c>
      <c r="C91" s="1" t="s">
        <v>115</v>
      </c>
      <c r="D91" s="30"/>
      <c r="E91" s="48">
        <f t="shared" si="0"/>
        <v>0</v>
      </c>
    </row>
    <row r="92" spans="1:5">
      <c r="A92" s="49">
        <v>63</v>
      </c>
      <c r="B92" s="1" t="s">
        <v>116</v>
      </c>
      <c r="C92" s="1" t="s">
        <v>117</v>
      </c>
      <c r="D92" s="29"/>
      <c r="E92" s="48">
        <f t="shared" si="0"/>
        <v>0</v>
      </c>
    </row>
    <row r="93" spans="1:5">
      <c r="A93" s="49">
        <v>64</v>
      </c>
      <c r="B93" s="1" t="s">
        <v>118</v>
      </c>
      <c r="C93" s="1" t="s">
        <v>160</v>
      </c>
      <c r="D93" s="30"/>
      <c r="E93" s="48">
        <f t="shared" si="0"/>
        <v>0</v>
      </c>
    </row>
    <row r="94" spans="1:5">
      <c r="A94" s="49">
        <v>65</v>
      </c>
      <c r="B94" s="1" t="s">
        <v>119</v>
      </c>
      <c r="C94" s="1" t="s">
        <v>146</v>
      </c>
      <c r="D94" s="29"/>
      <c r="E94" s="48">
        <f t="shared" si="0"/>
        <v>0</v>
      </c>
    </row>
    <row r="95" spans="1:5">
      <c r="A95" s="49">
        <v>66</v>
      </c>
      <c r="B95" s="1" t="s">
        <v>120</v>
      </c>
      <c r="C95" s="1" t="s">
        <v>121</v>
      </c>
      <c r="D95" s="30"/>
      <c r="E95" s="59">
        <f t="shared" ref="E95:E107" si="1">D95*12</f>
        <v>0</v>
      </c>
    </row>
    <row r="96" spans="1:5" ht="15.75" thickBot="1">
      <c r="A96" s="58"/>
      <c r="B96" s="60"/>
      <c r="C96" s="60"/>
      <c r="D96" s="60"/>
      <c r="E96" s="61"/>
    </row>
    <row r="97" spans="1:7" ht="30.75" customHeight="1" thickBot="1">
      <c r="A97" s="90" t="s">
        <v>134</v>
      </c>
      <c r="B97" s="91"/>
      <c r="C97" s="91"/>
      <c r="D97" s="91"/>
      <c r="E97" s="92"/>
    </row>
    <row r="98" spans="1:7" ht="30.75" customHeight="1" thickBot="1">
      <c r="A98" s="43" t="s">
        <v>12</v>
      </c>
      <c r="B98" s="44" t="s">
        <v>13</v>
      </c>
      <c r="C98" s="45" t="s">
        <v>14</v>
      </c>
      <c r="D98" s="23" t="s">
        <v>15</v>
      </c>
      <c r="E98" s="23" t="s">
        <v>135</v>
      </c>
    </row>
    <row r="99" spans="1:7" ht="15.75" thickBot="1">
      <c r="A99" s="54">
        <v>67</v>
      </c>
      <c r="B99" s="55" t="s">
        <v>122</v>
      </c>
      <c r="C99" s="55" t="s">
        <v>123</v>
      </c>
      <c r="D99" s="56"/>
      <c r="E99" s="57">
        <f>D99*12</f>
        <v>0</v>
      </c>
    </row>
    <row r="100" spans="1:7">
      <c r="A100" s="49">
        <v>68</v>
      </c>
      <c r="B100" s="1" t="s">
        <v>124</v>
      </c>
      <c r="C100" s="1" t="s">
        <v>145</v>
      </c>
      <c r="D100" s="30"/>
      <c r="E100" s="48">
        <f t="shared" si="1"/>
        <v>0</v>
      </c>
    </row>
    <row r="101" spans="1:7">
      <c r="A101" s="49">
        <v>69</v>
      </c>
      <c r="B101" s="1" t="s">
        <v>125</v>
      </c>
      <c r="C101" s="1" t="s">
        <v>161</v>
      </c>
      <c r="D101" s="29"/>
      <c r="E101" s="48">
        <f t="shared" si="1"/>
        <v>0</v>
      </c>
    </row>
    <row r="102" spans="1:7">
      <c r="A102" s="49">
        <v>70</v>
      </c>
      <c r="B102" s="1" t="s">
        <v>126</v>
      </c>
      <c r="C102" s="1" t="s">
        <v>127</v>
      </c>
      <c r="D102" s="30"/>
      <c r="E102" s="48">
        <f t="shared" si="1"/>
        <v>0</v>
      </c>
    </row>
    <row r="103" spans="1:7">
      <c r="A103" s="49">
        <v>71</v>
      </c>
      <c r="B103" s="1" t="s">
        <v>128</v>
      </c>
      <c r="C103" s="1" t="s">
        <v>162</v>
      </c>
      <c r="D103" s="29"/>
      <c r="E103" s="48">
        <f t="shared" si="1"/>
        <v>0</v>
      </c>
    </row>
    <row r="104" spans="1:7">
      <c r="A104" s="49">
        <v>72</v>
      </c>
      <c r="B104" s="1" t="s">
        <v>129</v>
      </c>
      <c r="C104" s="1" t="s">
        <v>163</v>
      </c>
      <c r="D104" s="30"/>
      <c r="E104" s="48">
        <f t="shared" si="1"/>
        <v>0</v>
      </c>
    </row>
    <row r="105" spans="1:7">
      <c r="A105" s="49">
        <v>73</v>
      </c>
      <c r="B105" s="1" t="s">
        <v>130</v>
      </c>
      <c r="C105" s="1" t="s">
        <v>131</v>
      </c>
      <c r="D105" s="29"/>
      <c r="E105" s="48">
        <f t="shared" si="1"/>
        <v>0</v>
      </c>
    </row>
    <row r="106" spans="1:7">
      <c r="A106" s="49">
        <v>74</v>
      </c>
      <c r="B106" s="1" t="s">
        <v>132</v>
      </c>
      <c r="C106" s="1" t="s">
        <v>164</v>
      </c>
      <c r="D106" s="30"/>
      <c r="E106" s="48">
        <f t="shared" si="1"/>
        <v>0</v>
      </c>
    </row>
    <row r="107" spans="1:7" ht="15.75" thickBot="1">
      <c r="A107" s="49">
        <v>75</v>
      </c>
      <c r="B107" s="1" t="s">
        <v>133</v>
      </c>
      <c r="C107" s="1" t="s">
        <v>165</v>
      </c>
      <c r="D107" s="31"/>
      <c r="E107" s="48">
        <f t="shared" si="1"/>
        <v>0</v>
      </c>
    </row>
    <row r="108" spans="1:7" ht="15.75" thickBot="1">
      <c r="A108" s="68" t="s">
        <v>11</v>
      </c>
      <c r="B108" s="38"/>
      <c r="C108" s="38"/>
      <c r="D108" s="39"/>
      <c r="E108" s="50">
        <f>SUM(E27:E107)</f>
        <v>0</v>
      </c>
    </row>
    <row r="109" spans="1:7" ht="26.25" thickBot="1">
      <c r="A109" s="37" t="s">
        <v>166</v>
      </c>
      <c r="B109" s="38"/>
      <c r="C109" s="38"/>
      <c r="D109" s="39"/>
      <c r="E109" s="8">
        <f>E108/12</f>
        <v>0</v>
      </c>
    </row>
    <row r="110" spans="1:7" ht="52.5" customHeight="1" thickBot="1">
      <c r="A110" s="96" t="s">
        <v>187</v>
      </c>
      <c r="B110" s="97"/>
      <c r="C110" s="97"/>
      <c r="D110" s="97"/>
      <c r="E110" s="98"/>
      <c r="G110" s="5"/>
    </row>
    <row r="111" spans="1:7" s="12" customFormat="1" ht="19.5" customHeight="1">
      <c r="A111" s="40"/>
      <c r="B111" s="40"/>
      <c r="C111" s="40"/>
      <c r="D111" s="40"/>
      <c r="E111" s="40"/>
      <c r="F111" s="41"/>
      <c r="G111" s="40"/>
    </row>
    <row r="112" spans="1:7" s="40" customFormat="1" ht="19.5" customHeight="1">
      <c r="F112" s="41"/>
    </row>
    <row r="113" spans="1:7" ht="34.5" customHeight="1" thickBot="1">
      <c r="A113" s="25" t="s">
        <v>175</v>
      </c>
      <c r="B113" s="16"/>
      <c r="C113" s="10"/>
      <c r="D113" s="10"/>
      <c r="E113" s="10"/>
    </row>
    <row r="114" spans="1:7" ht="79.5" customHeight="1" thickBot="1">
      <c r="A114" s="105" t="s">
        <v>196</v>
      </c>
      <c r="B114" s="117"/>
      <c r="C114" s="117"/>
      <c r="D114" s="117"/>
      <c r="E114" s="117"/>
      <c r="F114" s="117"/>
      <c r="G114" s="118"/>
    </row>
    <row r="115" spans="1:7" ht="43.5" customHeight="1" thickBot="1">
      <c r="A115" s="69" t="s">
        <v>12</v>
      </c>
      <c r="B115" s="70" t="s">
        <v>2</v>
      </c>
      <c r="C115" s="69" t="s">
        <v>3</v>
      </c>
      <c r="D115" s="69" t="s">
        <v>4</v>
      </c>
      <c r="E115" s="69" t="s">
        <v>181</v>
      </c>
      <c r="F115" s="70" t="s">
        <v>169</v>
      </c>
      <c r="G115" s="70" t="s">
        <v>6</v>
      </c>
    </row>
    <row r="116" spans="1:7" ht="324.75" customHeight="1" thickBot="1">
      <c r="A116" s="66" t="s">
        <v>172</v>
      </c>
      <c r="B116" s="71" t="s">
        <v>184</v>
      </c>
      <c r="C116" s="77"/>
      <c r="D116" s="62" t="s">
        <v>183</v>
      </c>
      <c r="E116" s="78">
        <f>C116</f>
        <v>0</v>
      </c>
      <c r="F116" s="79" t="e">
        <f>E116*100/$E$119</f>
        <v>#DIV/0!</v>
      </c>
      <c r="G116" s="84" t="s">
        <v>10</v>
      </c>
    </row>
    <row r="117" spans="1:7" ht="93" customHeight="1" thickBot="1">
      <c r="A117" s="66" t="s">
        <v>173</v>
      </c>
      <c r="B117" s="72" t="s">
        <v>197</v>
      </c>
      <c r="C117" s="77"/>
      <c r="D117" s="62" t="s">
        <v>183</v>
      </c>
      <c r="E117" s="78">
        <f>C117</f>
        <v>0</v>
      </c>
      <c r="F117" s="79" t="e">
        <f>E117*100/$E$119</f>
        <v>#DIV/0!</v>
      </c>
      <c r="G117" s="84" t="s">
        <v>10</v>
      </c>
    </row>
    <row r="118" spans="1:7" ht="42.75" customHeight="1" thickBot="1">
      <c r="A118" s="66" t="s">
        <v>174</v>
      </c>
      <c r="B118" s="73" t="s">
        <v>185</v>
      </c>
      <c r="C118" s="77"/>
      <c r="D118" s="62" t="s">
        <v>183</v>
      </c>
      <c r="E118" s="78">
        <f>C118</f>
        <v>0</v>
      </c>
      <c r="F118" s="79" t="e">
        <f>E118*100/$E$119</f>
        <v>#DIV/0!</v>
      </c>
      <c r="G118" s="84" t="s">
        <v>10</v>
      </c>
    </row>
    <row r="119" spans="1:7" ht="27" customHeight="1" thickBot="1">
      <c r="A119" s="108" t="s">
        <v>182</v>
      </c>
      <c r="B119" s="109"/>
      <c r="C119" s="109"/>
      <c r="D119" s="110"/>
      <c r="E119" s="21">
        <f>SUM(E116:E118)</f>
        <v>0</v>
      </c>
      <c r="F119" s="32" t="e">
        <f>SUM(F116:F118)</f>
        <v>#DIV/0!</v>
      </c>
      <c r="G119" s="11"/>
    </row>
  </sheetData>
  <mergeCells count="14">
    <mergeCell ref="A119:D119"/>
    <mergeCell ref="A10:D10"/>
    <mergeCell ref="A19:D19"/>
    <mergeCell ref="A20:D20"/>
    <mergeCell ref="A114:G114"/>
    <mergeCell ref="A14:G14"/>
    <mergeCell ref="A25:E25"/>
    <mergeCell ref="A23:E23"/>
    <mergeCell ref="A110:E110"/>
    <mergeCell ref="A58:E58"/>
    <mergeCell ref="A97:E97"/>
    <mergeCell ref="A1:G1"/>
    <mergeCell ref="A3:G3"/>
    <mergeCell ref="A5:G5"/>
  </mergeCells>
  <phoneticPr fontId="21" type="noConversion"/>
  <pageMargins left="0.51181102362204722" right="0.51181102362204722" top="0.78740157480314965" bottom="0.78740157480314965" header="0.31496062992125984" footer="0.31496062992125984"/>
  <pageSetup paperSize="9" scale="67" orientation="landscape" r:id="rId1"/>
  <headerFooter>
    <oddFooter>&amp;R&amp;8&amp;P</oddFooter>
  </headerFooter>
  <rowBreaks count="5" manualBreakCount="5">
    <brk id="12" max="16383" man="1"/>
    <brk id="21" max="16383" man="1"/>
    <brk id="56" max="6" man="1"/>
    <brk id="95" max="6" man="1"/>
    <brk id="112"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PROPOSTA DE PREÇOS </vt:lpstr>
      <vt:lpstr>Plan1</vt:lpstr>
      <vt:lpstr>'PROPOSTA DE PREÇOS '!Titulos_de_impressao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trt</dc:creator>
  <cp:lastModifiedBy>victoref</cp:lastModifiedBy>
  <cp:lastPrinted>2016-07-04T22:07:14Z</cp:lastPrinted>
  <dcterms:created xsi:type="dcterms:W3CDTF">2016-06-26T17:04:17Z</dcterms:created>
  <dcterms:modified xsi:type="dcterms:W3CDTF">2016-07-12T12:00:34Z</dcterms:modified>
</cp:coreProperties>
</file>