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05 - DOCUMENTOS DAS LICITAÇÕES\2021\LICITAÇÕES\Z Manutenção de sistema de refrigeração\DOCUMENTO PARA PUBLICAR NO SITE TRT3\"/>
    </mc:Choice>
  </mc:AlternateContent>
  <bookViews>
    <workbookView xWindow="0" yWindow="0" windowWidth="20400" windowHeight="7560"/>
  </bookViews>
  <sheets>
    <sheet name="Formação de preço Lotes 1 ao 7" sheetId="1" r:id="rId1"/>
    <sheet name="Formação de preço Lotes 8 e 9" sheetId="2" r:id="rId2"/>
  </sheets>
  <definedNames>
    <definedName name="_xlnm._FilterDatabase" localSheetId="0" hidden="1">'Formação de preço Lotes 1 ao 7'!$A$4:$C$39</definedName>
    <definedName name="_xlnm.Print_Area" localSheetId="0">'Formação de preço Lotes 1 ao 7'!$A$3:$C$39</definedName>
  </definedNames>
  <calcPr calcId="162913" iterateDelta="1E-4"/>
</workbook>
</file>

<file path=xl/calcChain.xml><?xml version="1.0" encoding="utf-8"?>
<calcChain xmlns="http://schemas.openxmlformats.org/spreadsheetml/2006/main">
  <c r="J39" i="1" l="1"/>
  <c r="I39" i="1"/>
  <c r="H39" i="1"/>
  <c r="G39" i="1"/>
  <c r="F39" i="1"/>
  <c r="E39" i="1"/>
  <c r="E8" i="2"/>
  <c r="E4" i="2"/>
</calcChain>
</file>

<file path=xl/sharedStrings.xml><?xml version="1.0" encoding="utf-8"?>
<sst xmlns="http://schemas.openxmlformats.org/spreadsheetml/2006/main" count="120" uniqueCount="74">
  <si>
    <t>Item</t>
  </si>
  <si>
    <t>Descrição</t>
  </si>
  <si>
    <t>Unidade</t>
  </si>
  <si>
    <t>Manutenção preventiva com limpeza de todos os elementos e lubrificação ACJ</t>
  </si>
  <si>
    <t>Unit</t>
  </si>
  <si>
    <t>Manutenção preventiva com limpeza de todos os elementos e lubrificação SPLIT</t>
  </si>
  <si>
    <t>Substituição de cabo de alimentação com plug 3 pinos</t>
  </si>
  <si>
    <t>Fornecimento de controle remoto.</t>
  </si>
  <si>
    <t>Substituição de chave seletora.</t>
  </si>
  <si>
    <t>Substituição/instalação de bomba de drenagem Mini Orange, (marca Elgin)</t>
  </si>
  <si>
    <t>Substituição de placa receptora/display</t>
  </si>
  <si>
    <t>Substituição de placa eletrônica da evaporadora, condensadora ou ACJ (não será aceito para placas universais)</t>
  </si>
  <si>
    <t>Substituição de placas eletrônicas por placas universais</t>
  </si>
  <si>
    <t>Substituição do motor das vanes (palhetas difusoras) de evaporadoras</t>
  </si>
  <si>
    <t>Substituição de vanes ( palhetas difusoras) horizontais e Suporte</t>
  </si>
  <si>
    <t>Substituição de chave Termostato de ACJ</t>
  </si>
  <si>
    <t>Substituição de sensor de Temperatura e/ou degelo de Splits</t>
  </si>
  <si>
    <t>Substituição de filtro de ar.</t>
  </si>
  <si>
    <t>Recomposição da vedação de ACJ, com perfil esponjoso apropriado.</t>
  </si>
  <si>
    <t>Inspeção para verificação de ruído ou outras anormalidades reclamadas pelo usuário, com emissão de relatório.</t>
  </si>
  <si>
    <t>Instalação ou recomposição de tubulação de drenagem até 10 metros</t>
  </si>
  <si>
    <t>Isolamento térmico, com tubo esponjoso, da tubulação de interligação das unidades do split ( Sucção e descarga)</t>
  </si>
  <si>
    <t>Substituição de relé da evaporadora ou condensadora</t>
  </si>
  <si>
    <t>Substituição de turbina da evaporadora ou hélice da condensadora</t>
  </si>
  <si>
    <t>Substituição do protetor térmico do compressor</t>
  </si>
  <si>
    <t>Carga de gás</t>
  </si>
  <si>
    <t>Substituição de serpentina do evaporador ou condensador para equipamentos de 12.000 Btu/h a 24.000 Btu/h</t>
  </si>
  <si>
    <t>Instalação/ substituição de ACJ existente, sem suporte.</t>
  </si>
  <si>
    <t>Instalação/ Substituição de ACJ existente, com novo suporte.</t>
  </si>
  <si>
    <t>Remanejamento / substituição da unidade condensadora de Split e/ou desinstalação de Splits</t>
  </si>
  <si>
    <t>Instalação completa de novo Split com comprimento de linha de até 5 metros, independente de capacidade</t>
  </si>
  <si>
    <t>Tubulação de cobre ( sucção e expansão), cabo de interligação e isolamento para instalações de splits com distâncias, entre as unidades, superiores a 5 metros.</t>
  </si>
  <si>
    <t>Substituição do motor da turbina da evaporadora ou do ventilador da condensadora de qualquer capacidade.</t>
  </si>
  <si>
    <t>Substituição de compressor de 12.000 Btu/h, Inclusive Inverter.</t>
  </si>
  <si>
    <t>Substituição compressor de capacidade superior a 12.000Btu/h e inferior a 24.000 Btu/h, Inclusive inverter.</t>
  </si>
  <si>
    <t>Instalação de alimentador para novo condicionador (eletroduto, condutores, tomada)</t>
  </si>
  <si>
    <t>Instalação de disjuntor bipolar para circuito de ar condicionado</t>
  </si>
  <si>
    <t>Custo de deslocamentos em distâncias superiores a 50 km do Fórum da cidade polo.</t>
  </si>
  <si>
    <t>km</t>
  </si>
  <si>
    <t>Botão para ar condicionado de janela</t>
  </si>
  <si>
    <t>Substituicão de rolamento do motor de ACJ ou de buchas de apoio das turbinas das evaporadoras</t>
  </si>
  <si>
    <t>Manutenção preventiva em Cortina de ar</t>
  </si>
  <si>
    <t>Motor do ventilador da Cortina de ar</t>
  </si>
  <si>
    <t>Placa receptora de cortina de ar</t>
  </si>
  <si>
    <t>Helice/turbina da Cortina de ar</t>
  </si>
  <si>
    <t>Substituição de capacitor duplo/conjugado</t>
  </si>
  <si>
    <t>Taxa de visita (em caso de subcontratação)</t>
  </si>
  <si>
    <t>metro</t>
  </si>
  <si>
    <t xml:space="preserve">LICITANTE: </t>
  </si>
  <si>
    <t>NÚMERO DO LOTE:</t>
  </si>
  <si>
    <t>Diária com Pernoite</t>
  </si>
  <si>
    <t>Lote 1</t>
  </si>
  <si>
    <t>Lote 2</t>
  </si>
  <si>
    <t>Lote 3</t>
  </si>
  <si>
    <t>Lote 4</t>
  </si>
  <si>
    <t>Lote 5</t>
  </si>
  <si>
    <t>Lote 6</t>
  </si>
  <si>
    <t>Lote 7</t>
  </si>
  <si>
    <t>Valor Total</t>
  </si>
  <si>
    <t>PLANILHA DE FORMAÇÃO DE PREÇO PARA CONTRATAÇÃO DE SERVIÇOS DE MANUTENÇÃO EM CONDICIONADORES DE AR</t>
  </si>
  <si>
    <t>VALOR MENSAL PARA OSERVIÇO INTEGRAL DE MANUTENÇÃO PREVENTIVA, CORRETIVA DE AR CONDICIONADO SPLIT NO FÓRUM TRABALHISTA DE BELO HORIZONTE</t>
  </si>
  <si>
    <t>Lote</t>
  </si>
  <si>
    <t>Valor mensal estimado para contratação</t>
  </si>
  <si>
    <t>Valor mensal apresentado pela Licitante</t>
  </si>
  <si>
    <t>Manutenção integral em, aproximadamente, 340 condicionadores de ar do tipo Split de diversas capacidades com disponibilização de técnicos residentes.</t>
  </si>
  <si>
    <t xml:space="preserve">Manutenção integral em Sistemas centralizados de Ar condicionado, contendo Chiller de 170 TR, torres de resfriamento, tanque de acumulação, bombas, fancoletes, Self Contained, sistema de automação, etc. com disponibilização de técnicos residentes. </t>
  </si>
  <si>
    <t>LICITANTE</t>
  </si>
  <si>
    <t>VALOR MENSAL PARA O SERVIÇO INTEGRAL DE MANUTENÇÃO EM SISTEMAS CENTRALIZADOS DE CLIMATIZAÇÃO DOS PRÉDIOS DA GETÚLIO VARGAS 225 E DESEMBARGADOR DRUMMOND, 41</t>
  </si>
  <si>
    <t>Valor Unitário</t>
  </si>
  <si>
    <t>Qtd.</t>
  </si>
  <si>
    <t>Valor Total do Contrato</t>
  </si>
  <si>
    <r>
      <rPr>
        <b/>
        <sz val="12"/>
        <color rgb="FFFF0000"/>
        <rFont val="Times New Roman"/>
        <family val="1"/>
      </rPr>
      <t>Observação:</t>
    </r>
    <r>
      <rPr>
        <b/>
        <sz val="12"/>
        <color indexed="8"/>
        <rFont val="Times New Roman"/>
        <family val="1"/>
      </rPr>
      <t xml:space="preserve"> A licitante deve inserir o valor unitário para cada um dos serviços na coluna "K" e realizar a multiplicação do valor unitário de cada item pela quantidade correspondente na coluna "L"</t>
    </r>
  </si>
  <si>
    <r>
      <t xml:space="preserve">Valor Total do Contrato
</t>
    </r>
    <r>
      <rPr>
        <b/>
        <sz val="8"/>
        <color indexed="8"/>
        <rFont val="Times New Roman"/>
        <family val="1"/>
      </rPr>
      <t>(valor mensal x 30)</t>
    </r>
  </si>
  <si>
    <r>
      <t xml:space="preserve">Valor Total do Contrato
</t>
    </r>
    <r>
      <rPr>
        <b/>
        <sz val="8"/>
        <color indexed="8"/>
        <rFont val="Times New Roman"/>
        <family val="1"/>
      </rPr>
      <t>(valor mensal x 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</si>
</sst>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164" formatCode="&quot;R$&quot;\ #,##0.00"/>
  </numFmts>
  <fonts count="10" x14ac:knownFonts="1">
    <font>
      <sz val="11"/>
      <color theme="1"/>
      <name val="Calibri"/>
      <family val="2"/>
      <scheme val="minor"/>
    </font>
    <font>
      <sz val="12"/>
      <color indexed="8"/>
      <name val="Times New Roman"/>
      <family val="1"/>
    </font>
    <font>
      <b/>
      <sz val="12"/>
      <color indexed="8"/>
      <name val="Times New Roman"/>
      <family val="1"/>
    </font>
    <font>
      <sz val="10"/>
      <name val="Arial"/>
      <family val="2"/>
    </font>
    <font>
      <sz val="12"/>
      <name val="Times New Roman"/>
      <family val="1"/>
    </font>
    <font>
      <sz val="12"/>
      <color theme="1"/>
      <name val="Times New Roman"/>
      <family val="1"/>
    </font>
    <font>
      <sz val="11"/>
      <color indexed="8"/>
      <name val="Calibri"/>
      <family val="2"/>
    </font>
    <font>
      <b/>
      <sz val="12"/>
      <color rgb="FFFF0000"/>
      <name val="Times New Roman"/>
      <family val="1"/>
    </font>
    <font>
      <b/>
      <sz val="10"/>
      <color indexed="8"/>
      <name val="Times New Roman"/>
      <family val="1"/>
    </font>
    <font>
      <b/>
      <sz val="8"/>
      <color indexed="8"/>
      <name val="Times New Roman"/>
      <family val="1"/>
    </font>
  </fonts>
  <fills count="4">
    <fill>
      <patternFill patternType="none"/>
    </fill>
    <fill>
      <patternFill patternType="gray125"/>
    </fill>
    <fill>
      <patternFill patternType="solid">
        <fgColor rgb="FF92D050"/>
        <bgColor indexed="64"/>
      </patternFill>
    </fill>
    <fill>
      <patternFill patternType="solid">
        <fgColor theme="0" tint="-0.249977111117893"/>
        <bgColor indexed="64"/>
      </patternFill>
    </fill>
  </fills>
  <borders count="1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0" fontId="3" fillId="0" borderId="0"/>
    <xf numFmtId="44" fontId="6" fillId="0" borderId="0" applyFont="0" applyFill="0" applyBorder="0" applyAlignment="0" applyProtection="0"/>
  </cellStyleXfs>
  <cellXfs count="53">
    <xf numFmtId="0" fontId="0" fillId="0" borderId="0" xfId="0"/>
    <xf numFmtId="0" fontId="1" fillId="0" borderId="0" xfId="0" applyFont="1" applyFill="1" applyProtection="1">
      <protection locked="0"/>
    </xf>
    <xf numFmtId="0" fontId="1" fillId="0" borderId="1" xfId="0" applyFont="1" applyFill="1" applyBorder="1" applyAlignment="1" applyProtection="1">
      <alignment horizontal="center" vertical="top" wrapText="1"/>
      <protection locked="0"/>
    </xf>
    <xf numFmtId="0" fontId="4" fillId="0" borderId="2" xfId="1" applyFont="1" applyFill="1" applyBorder="1" applyAlignment="1" applyProtection="1">
      <alignment wrapText="1"/>
      <protection locked="0"/>
    </xf>
    <xf numFmtId="0" fontId="1" fillId="0" borderId="2" xfId="0" applyFont="1" applyFill="1" applyBorder="1" applyAlignment="1" applyProtection="1">
      <alignment horizontal="center" vertical="top" wrapText="1"/>
      <protection locked="0"/>
    </xf>
    <xf numFmtId="0" fontId="1" fillId="0" borderId="1" xfId="0" applyFont="1" applyFill="1" applyBorder="1" applyAlignment="1" applyProtection="1">
      <alignment horizontal="center" vertical="center" wrapText="1"/>
      <protection locked="0"/>
    </xf>
    <xf numFmtId="0" fontId="4" fillId="0" borderId="2" xfId="1" applyFont="1" applyFill="1" applyBorder="1" applyAlignment="1" applyProtection="1">
      <alignment vertical="center" wrapText="1"/>
      <protection locked="0"/>
    </xf>
    <xf numFmtId="0" fontId="1" fillId="0" borderId="2" xfId="0" applyFont="1" applyFill="1" applyBorder="1" applyAlignment="1" applyProtection="1">
      <alignment horizontal="center" vertical="center" wrapText="1"/>
      <protection locked="0"/>
    </xf>
    <xf numFmtId="0" fontId="5" fillId="0" borderId="2" xfId="1" applyFont="1" applyFill="1" applyBorder="1" applyAlignment="1" applyProtection="1">
      <alignment vertical="center" wrapText="1"/>
      <protection locked="0"/>
    </xf>
    <xf numFmtId="0" fontId="1" fillId="0" borderId="0" xfId="0" applyFont="1" applyFill="1" applyProtection="1"/>
    <xf numFmtId="0" fontId="0" fillId="0" borderId="0" xfId="0" applyProtection="1">
      <protection locked="0"/>
    </xf>
    <xf numFmtId="0" fontId="2" fillId="0" borderId="1" xfId="0" applyFont="1" applyFill="1" applyBorder="1" applyAlignment="1" applyProtection="1">
      <alignment vertical="center" wrapText="1"/>
      <protection locked="0"/>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4" fillId="0" borderId="8" xfId="1" applyFont="1" applyFill="1" applyBorder="1" applyAlignment="1" applyProtection="1">
      <alignment vertical="center" wrapText="1"/>
      <protection locked="0"/>
    </xf>
    <xf numFmtId="164" fontId="1" fillId="0" borderId="8" xfId="0" applyNumberFormat="1" applyFont="1" applyFill="1" applyBorder="1" applyAlignment="1" applyProtection="1">
      <alignment horizontal="center" vertical="center" wrapText="1"/>
      <protection locked="0"/>
    </xf>
    <xf numFmtId="0" fontId="4" fillId="0" borderId="8" xfId="2" applyNumberFormat="1" applyFont="1" applyFill="1" applyBorder="1" applyAlignment="1" applyProtection="1">
      <alignment horizontal="center" vertical="center" wrapText="1"/>
      <protection locked="0"/>
    </xf>
    <xf numFmtId="164" fontId="1" fillId="0" borderId="9"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1" fillId="0" borderId="2" xfId="0" applyFont="1" applyFill="1" applyBorder="1" applyProtection="1">
      <protection locked="0"/>
    </xf>
    <xf numFmtId="0" fontId="2" fillId="0" borderId="2" xfId="0" applyFont="1" applyFill="1" applyBorder="1" applyAlignment="1" applyProtection="1">
      <alignment horizontal="center" vertical="center"/>
    </xf>
    <xf numFmtId="0" fontId="1" fillId="0" borderId="0" xfId="0" applyFont="1" applyFill="1" applyBorder="1" applyProtection="1"/>
    <xf numFmtId="164" fontId="4" fillId="0" borderId="15" xfId="0" applyNumberFormat="1" applyFont="1" applyFill="1" applyBorder="1" applyProtection="1"/>
    <xf numFmtId="0" fontId="1" fillId="0" borderId="3" xfId="0" applyFont="1" applyFill="1" applyBorder="1" applyProtection="1">
      <protection locked="0"/>
    </xf>
    <xf numFmtId="0" fontId="4" fillId="0" borderId="8" xfId="1" applyFont="1" applyFill="1" applyBorder="1" applyAlignment="1" applyProtection="1">
      <alignment wrapText="1"/>
      <protection locked="0"/>
    </xf>
    <xf numFmtId="0" fontId="1" fillId="0" borderId="8" xfId="0" applyFont="1" applyFill="1" applyBorder="1" applyAlignment="1" applyProtection="1">
      <alignment horizontal="center" vertical="top" wrapText="1"/>
      <protection locked="0"/>
    </xf>
    <xf numFmtId="0" fontId="1" fillId="0" borderId="8" xfId="0" applyFont="1" applyFill="1" applyBorder="1" applyProtection="1">
      <protection locked="0"/>
    </xf>
    <xf numFmtId="0" fontId="1" fillId="0" borderId="9" xfId="0" applyFont="1" applyFill="1" applyBorder="1" applyProtection="1">
      <protection locked="0"/>
    </xf>
    <xf numFmtId="2" fontId="1" fillId="3"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13" xfId="0" applyFont="1" applyFill="1" applyBorder="1" applyAlignment="1" applyProtection="1">
      <alignment horizontal="center"/>
    </xf>
    <xf numFmtId="0" fontId="1" fillId="0" borderId="14" xfId="0" applyFont="1" applyFill="1" applyBorder="1" applyAlignment="1" applyProtection="1">
      <alignment horizontal="center"/>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xf>
    <xf numFmtId="0" fontId="2" fillId="0" borderId="2" xfId="0" applyFont="1" applyFill="1" applyBorder="1" applyAlignment="1" applyProtection="1">
      <alignment horizontal="center"/>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0" fontId="8"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cellXfs>
  <cellStyles count="3">
    <cellStyle name="Moeda 2" xfId="2"/>
    <cellStyle name="Normal" xfId="0" builtinId="0"/>
    <cellStyle name="Normal_POLO 1-nova"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tabSelected="1" zoomScaleNormal="100" workbookViewId="0">
      <pane ySplit="4" topLeftCell="A41" activePane="bottomLeft" state="frozen"/>
      <selection pane="bottomLeft" activeCell="N7" sqref="N7"/>
    </sheetView>
  </sheetViews>
  <sheetFormatPr defaultRowHeight="15.75" x14ac:dyDescent="0.25"/>
  <cols>
    <col min="1" max="1" width="5.7109375" style="1" customWidth="1"/>
    <col min="2" max="2" width="69.5703125" style="1" customWidth="1"/>
    <col min="3" max="3" width="10" style="1" customWidth="1"/>
    <col min="4" max="10" width="12.7109375" style="1" customWidth="1"/>
    <col min="11" max="12" width="15.7109375" style="1" customWidth="1"/>
    <col min="13" max="16384" width="9.140625" style="1"/>
  </cols>
  <sheetData>
    <row r="1" spans="1:12" ht="66.75" customHeight="1" x14ac:dyDescent="0.25">
      <c r="A1" s="34" t="s">
        <v>59</v>
      </c>
      <c r="B1" s="35"/>
      <c r="C1" s="35"/>
      <c r="D1" s="38" t="s">
        <v>71</v>
      </c>
      <c r="E1" s="38"/>
      <c r="F1" s="38"/>
      <c r="G1" s="38"/>
      <c r="H1" s="38"/>
      <c r="I1" s="38"/>
      <c r="J1" s="38"/>
      <c r="K1" s="38"/>
      <c r="L1" s="39"/>
    </row>
    <row r="2" spans="1:12" ht="32.25" customHeight="1" x14ac:dyDescent="0.25">
      <c r="A2" s="36" t="s">
        <v>48</v>
      </c>
      <c r="B2" s="37"/>
      <c r="C2" s="37"/>
      <c r="D2" s="40"/>
      <c r="E2" s="40"/>
      <c r="F2" s="40"/>
      <c r="G2" s="40"/>
      <c r="H2" s="40"/>
      <c r="I2" s="40"/>
      <c r="J2" s="40"/>
      <c r="K2" s="40"/>
      <c r="L2" s="41"/>
    </row>
    <row r="3" spans="1:12" ht="21.75" customHeight="1" x14ac:dyDescent="0.25">
      <c r="A3" s="36" t="s">
        <v>49</v>
      </c>
      <c r="B3" s="37"/>
      <c r="C3" s="37"/>
      <c r="D3" s="43" t="s">
        <v>69</v>
      </c>
      <c r="E3" s="43"/>
      <c r="F3" s="43"/>
      <c r="G3" s="43"/>
      <c r="H3" s="43"/>
      <c r="I3" s="43"/>
      <c r="J3" s="43"/>
      <c r="K3" s="42" t="s">
        <v>68</v>
      </c>
      <c r="L3" s="42" t="s">
        <v>58</v>
      </c>
    </row>
    <row r="4" spans="1:12" ht="36" customHeight="1" x14ac:dyDescent="0.25">
      <c r="A4" s="20" t="s">
        <v>0</v>
      </c>
      <c r="B4" s="12" t="s">
        <v>1</v>
      </c>
      <c r="C4" s="12" t="s">
        <v>2</v>
      </c>
      <c r="D4" s="22" t="s">
        <v>51</v>
      </c>
      <c r="E4" s="22" t="s">
        <v>52</v>
      </c>
      <c r="F4" s="22" t="s">
        <v>53</v>
      </c>
      <c r="G4" s="22" t="s">
        <v>54</v>
      </c>
      <c r="H4" s="22" t="s">
        <v>55</v>
      </c>
      <c r="I4" s="22" t="s">
        <v>56</v>
      </c>
      <c r="J4" s="22" t="s">
        <v>57</v>
      </c>
      <c r="K4" s="42"/>
      <c r="L4" s="42"/>
    </row>
    <row r="5" spans="1:12" ht="35.1" customHeight="1" x14ac:dyDescent="0.25">
      <c r="A5" s="2">
        <v>1</v>
      </c>
      <c r="B5" s="3" t="s">
        <v>3</v>
      </c>
      <c r="C5" s="4" t="s">
        <v>4</v>
      </c>
      <c r="D5" s="30">
        <v>50</v>
      </c>
      <c r="E5" s="31">
        <v>200</v>
      </c>
      <c r="F5" s="30">
        <v>50</v>
      </c>
      <c r="G5" s="31">
        <v>50</v>
      </c>
      <c r="H5" s="30">
        <v>35</v>
      </c>
      <c r="I5" s="31">
        <v>50</v>
      </c>
      <c r="J5" s="30">
        <v>80</v>
      </c>
      <c r="K5" s="21"/>
      <c r="L5" s="25"/>
    </row>
    <row r="6" spans="1:12" ht="35.1" customHeight="1" x14ac:dyDescent="0.25">
      <c r="A6" s="2">
        <v>2</v>
      </c>
      <c r="B6" s="3" t="s">
        <v>5</v>
      </c>
      <c r="C6" s="4" t="s">
        <v>4</v>
      </c>
      <c r="D6" s="30">
        <v>350</v>
      </c>
      <c r="E6" s="31">
        <v>200</v>
      </c>
      <c r="F6" s="30">
        <v>100</v>
      </c>
      <c r="G6" s="31">
        <v>150</v>
      </c>
      <c r="H6" s="30">
        <v>100</v>
      </c>
      <c r="I6" s="31">
        <v>100</v>
      </c>
      <c r="J6" s="30">
        <v>150</v>
      </c>
      <c r="K6" s="21"/>
      <c r="L6" s="25"/>
    </row>
    <row r="7" spans="1:12" ht="35.1" customHeight="1" x14ac:dyDescent="0.25">
      <c r="A7" s="5">
        <v>3</v>
      </c>
      <c r="B7" s="6" t="s">
        <v>6</v>
      </c>
      <c r="C7" s="4" t="s">
        <v>4</v>
      </c>
      <c r="D7" s="30">
        <v>1</v>
      </c>
      <c r="E7" s="31">
        <v>1</v>
      </c>
      <c r="F7" s="30">
        <v>1</v>
      </c>
      <c r="G7" s="31">
        <v>1</v>
      </c>
      <c r="H7" s="30">
        <v>1</v>
      </c>
      <c r="I7" s="31">
        <v>1</v>
      </c>
      <c r="J7" s="30">
        <v>1</v>
      </c>
      <c r="K7" s="21"/>
      <c r="L7" s="25"/>
    </row>
    <row r="8" spans="1:12" ht="35.1" customHeight="1" x14ac:dyDescent="0.25">
      <c r="A8" s="5">
        <v>4</v>
      </c>
      <c r="B8" s="6" t="s">
        <v>7</v>
      </c>
      <c r="C8" s="4" t="s">
        <v>4</v>
      </c>
      <c r="D8" s="30">
        <v>1</v>
      </c>
      <c r="E8" s="31">
        <v>1</v>
      </c>
      <c r="F8" s="30">
        <v>1</v>
      </c>
      <c r="G8" s="31">
        <v>1</v>
      </c>
      <c r="H8" s="30">
        <v>1</v>
      </c>
      <c r="I8" s="31">
        <v>1</v>
      </c>
      <c r="J8" s="30">
        <v>1</v>
      </c>
      <c r="K8" s="21"/>
      <c r="L8" s="25"/>
    </row>
    <row r="9" spans="1:12" ht="35.1" customHeight="1" x14ac:dyDescent="0.25">
      <c r="A9" s="5">
        <v>5</v>
      </c>
      <c r="B9" s="6" t="s">
        <v>8</v>
      </c>
      <c r="C9" s="4" t="s">
        <v>4</v>
      </c>
      <c r="D9" s="30">
        <v>1</v>
      </c>
      <c r="E9" s="31">
        <v>1</v>
      </c>
      <c r="F9" s="30">
        <v>1</v>
      </c>
      <c r="G9" s="31">
        <v>1</v>
      </c>
      <c r="H9" s="30">
        <v>1</v>
      </c>
      <c r="I9" s="31">
        <v>1</v>
      </c>
      <c r="J9" s="30">
        <v>1</v>
      </c>
      <c r="K9" s="21"/>
      <c r="L9" s="25"/>
    </row>
    <row r="10" spans="1:12" ht="35.1" customHeight="1" x14ac:dyDescent="0.25">
      <c r="A10" s="5">
        <v>6</v>
      </c>
      <c r="B10" s="6" t="s">
        <v>45</v>
      </c>
      <c r="C10" s="4" t="s">
        <v>4</v>
      </c>
      <c r="D10" s="30">
        <v>20</v>
      </c>
      <c r="E10" s="31">
        <v>20</v>
      </c>
      <c r="F10" s="30">
        <v>20</v>
      </c>
      <c r="G10" s="31">
        <v>20</v>
      </c>
      <c r="H10" s="30">
        <v>20</v>
      </c>
      <c r="I10" s="31">
        <v>20</v>
      </c>
      <c r="J10" s="30">
        <v>20</v>
      </c>
      <c r="K10" s="21"/>
      <c r="L10" s="25"/>
    </row>
    <row r="11" spans="1:12" ht="35.1" customHeight="1" x14ac:dyDescent="0.25">
      <c r="A11" s="5">
        <v>7</v>
      </c>
      <c r="B11" s="6" t="s">
        <v>9</v>
      </c>
      <c r="C11" s="4" t="s">
        <v>4</v>
      </c>
      <c r="D11" s="30">
        <v>1</v>
      </c>
      <c r="E11" s="31">
        <v>2</v>
      </c>
      <c r="F11" s="30">
        <v>1</v>
      </c>
      <c r="G11" s="31">
        <v>1</v>
      </c>
      <c r="H11" s="30">
        <v>1</v>
      </c>
      <c r="I11" s="31">
        <v>1</v>
      </c>
      <c r="J11" s="30">
        <v>1</v>
      </c>
      <c r="K11" s="21"/>
      <c r="L11" s="25"/>
    </row>
    <row r="12" spans="1:12" ht="35.1" customHeight="1" x14ac:dyDescent="0.25">
      <c r="A12" s="5">
        <v>8</v>
      </c>
      <c r="B12" s="6" t="s">
        <v>10</v>
      </c>
      <c r="C12" s="4" t="s">
        <v>4</v>
      </c>
      <c r="D12" s="30">
        <v>1</v>
      </c>
      <c r="E12" s="31">
        <v>1</v>
      </c>
      <c r="F12" s="30">
        <v>1</v>
      </c>
      <c r="G12" s="31">
        <v>1</v>
      </c>
      <c r="H12" s="30">
        <v>1</v>
      </c>
      <c r="I12" s="31">
        <v>1</v>
      </c>
      <c r="J12" s="30">
        <v>1</v>
      </c>
      <c r="K12" s="21"/>
      <c r="L12" s="25"/>
    </row>
    <row r="13" spans="1:12" ht="35.1" customHeight="1" x14ac:dyDescent="0.25">
      <c r="A13" s="5">
        <v>9</v>
      </c>
      <c r="B13" s="6" t="s">
        <v>11</v>
      </c>
      <c r="C13" s="4" t="s">
        <v>4</v>
      </c>
      <c r="D13" s="30">
        <v>1</v>
      </c>
      <c r="E13" s="31">
        <v>1</v>
      </c>
      <c r="F13" s="30">
        <v>1</v>
      </c>
      <c r="G13" s="31">
        <v>1</v>
      </c>
      <c r="H13" s="30">
        <v>1</v>
      </c>
      <c r="I13" s="31">
        <v>1</v>
      </c>
      <c r="J13" s="30">
        <v>1</v>
      </c>
      <c r="K13" s="21"/>
      <c r="L13" s="25"/>
    </row>
    <row r="14" spans="1:12" ht="35.1" customHeight="1" x14ac:dyDescent="0.25">
      <c r="A14" s="5">
        <v>10</v>
      </c>
      <c r="B14" s="6" t="s">
        <v>12</v>
      </c>
      <c r="C14" s="4" t="s">
        <v>4</v>
      </c>
      <c r="D14" s="30">
        <v>3</v>
      </c>
      <c r="E14" s="31">
        <v>2</v>
      </c>
      <c r="F14" s="30">
        <v>3</v>
      </c>
      <c r="G14" s="31">
        <v>2</v>
      </c>
      <c r="H14" s="30">
        <v>2</v>
      </c>
      <c r="I14" s="31">
        <v>1</v>
      </c>
      <c r="J14" s="30">
        <v>3</v>
      </c>
      <c r="K14" s="21"/>
      <c r="L14" s="25"/>
    </row>
    <row r="15" spans="1:12" ht="35.1" customHeight="1" x14ac:dyDescent="0.25">
      <c r="A15" s="5">
        <v>11</v>
      </c>
      <c r="B15" s="6" t="s">
        <v>13</v>
      </c>
      <c r="C15" s="4" t="s">
        <v>4</v>
      </c>
      <c r="D15" s="30">
        <v>1</v>
      </c>
      <c r="E15" s="31">
        <v>1</v>
      </c>
      <c r="F15" s="30">
        <v>1</v>
      </c>
      <c r="G15" s="31">
        <v>1</v>
      </c>
      <c r="H15" s="30">
        <v>1</v>
      </c>
      <c r="I15" s="31">
        <v>1</v>
      </c>
      <c r="J15" s="30">
        <v>1</v>
      </c>
      <c r="K15" s="21"/>
      <c r="L15" s="25"/>
    </row>
    <row r="16" spans="1:12" ht="35.1" customHeight="1" x14ac:dyDescent="0.25">
      <c r="A16" s="5">
        <v>12</v>
      </c>
      <c r="B16" s="6" t="s">
        <v>14</v>
      </c>
      <c r="C16" s="4" t="s">
        <v>4</v>
      </c>
      <c r="D16" s="30">
        <v>1</v>
      </c>
      <c r="E16" s="31">
        <v>1</v>
      </c>
      <c r="F16" s="30">
        <v>1</v>
      </c>
      <c r="G16" s="31">
        <v>1</v>
      </c>
      <c r="H16" s="30">
        <v>1</v>
      </c>
      <c r="I16" s="31">
        <v>1</v>
      </c>
      <c r="J16" s="30">
        <v>1</v>
      </c>
      <c r="K16" s="21"/>
      <c r="L16" s="25"/>
    </row>
    <row r="17" spans="1:12" ht="35.1" customHeight="1" x14ac:dyDescent="0.25">
      <c r="A17" s="5">
        <v>13</v>
      </c>
      <c r="B17" s="6" t="s">
        <v>15</v>
      </c>
      <c r="C17" s="4" t="s">
        <v>4</v>
      </c>
      <c r="D17" s="30">
        <v>1</v>
      </c>
      <c r="E17" s="31">
        <v>1</v>
      </c>
      <c r="F17" s="30">
        <v>1</v>
      </c>
      <c r="G17" s="31">
        <v>1</v>
      </c>
      <c r="H17" s="30">
        <v>1</v>
      </c>
      <c r="I17" s="31">
        <v>1</v>
      </c>
      <c r="J17" s="30">
        <v>1</v>
      </c>
      <c r="K17" s="21"/>
      <c r="L17" s="25"/>
    </row>
    <row r="18" spans="1:12" ht="35.1" customHeight="1" x14ac:dyDescent="0.25">
      <c r="A18" s="5">
        <v>14</v>
      </c>
      <c r="B18" s="6" t="s">
        <v>16</v>
      </c>
      <c r="C18" s="4" t="s">
        <v>4</v>
      </c>
      <c r="D18" s="30">
        <v>1</v>
      </c>
      <c r="E18" s="31">
        <v>2</v>
      </c>
      <c r="F18" s="30">
        <v>1</v>
      </c>
      <c r="G18" s="31">
        <v>1</v>
      </c>
      <c r="H18" s="30">
        <v>1</v>
      </c>
      <c r="I18" s="31">
        <v>1</v>
      </c>
      <c r="J18" s="30">
        <v>1</v>
      </c>
      <c r="K18" s="21"/>
      <c r="L18" s="25"/>
    </row>
    <row r="19" spans="1:12" ht="35.1" customHeight="1" x14ac:dyDescent="0.25">
      <c r="A19" s="5">
        <v>15</v>
      </c>
      <c r="B19" s="6" t="s">
        <v>17</v>
      </c>
      <c r="C19" s="4" t="s">
        <v>4</v>
      </c>
      <c r="D19" s="30">
        <v>40</v>
      </c>
      <c r="E19" s="31">
        <v>40</v>
      </c>
      <c r="F19" s="30">
        <v>40</v>
      </c>
      <c r="G19" s="31">
        <v>40</v>
      </c>
      <c r="H19" s="30">
        <v>40</v>
      </c>
      <c r="I19" s="31">
        <v>40</v>
      </c>
      <c r="J19" s="30">
        <v>40</v>
      </c>
      <c r="K19" s="21"/>
      <c r="L19" s="25"/>
    </row>
    <row r="20" spans="1:12" ht="35.1" customHeight="1" x14ac:dyDescent="0.25">
      <c r="A20" s="5">
        <v>16</v>
      </c>
      <c r="B20" s="6" t="s">
        <v>18</v>
      </c>
      <c r="C20" s="4" t="s">
        <v>4</v>
      </c>
      <c r="D20" s="30">
        <v>1</v>
      </c>
      <c r="E20" s="31">
        <v>1</v>
      </c>
      <c r="F20" s="30">
        <v>1</v>
      </c>
      <c r="G20" s="31">
        <v>1</v>
      </c>
      <c r="H20" s="30">
        <v>1</v>
      </c>
      <c r="I20" s="31">
        <v>1</v>
      </c>
      <c r="J20" s="30">
        <v>1</v>
      </c>
      <c r="K20" s="21"/>
      <c r="L20" s="25"/>
    </row>
    <row r="21" spans="1:12" ht="48" customHeight="1" x14ac:dyDescent="0.25">
      <c r="A21" s="5">
        <v>17</v>
      </c>
      <c r="B21" s="6" t="s">
        <v>19</v>
      </c>
      <c r="C21" s="4" t="s">
        <v>4</v>
      </c>
      <c r="D21" s="30">
        <v>30</v>
      </c>
      <c r="E21" s="31">
        <v>30</v>
      </c>
      <c r="F21" s="30">
        <v>10</v>
      </c>
      <c r="G21" s="31">
        <v>15</v>
      </c>
      <c r="H21" s="30">
        <v>15</v>
      </c>
      <c r="I21" s="31">
        <v>15</v>
      </c>
      <c r="J21" s="30">
        <v>15</v>
      </c>
      <c r="K21" s="21"/>
      <c r="L21" s="25"/>
    </row>
    <row r="22" spans="1:12" ht="35.1" customHeight="1" x14ac:dyDescent="0.25">
      <c r="A22" s="5">
        <v>18</v>
      </c>
      <c r="B22" s="6" t="s">
        <v>20</v>
      </c>
      <c r="C22" s="4" t="s">
        <v>4</v>
      </c>
      <c r="D22" s="30">
        <v>5</v>
      </c>
      <c r="E22" s="31">
        <v>5</v>
      </c>
      <c r="F22" s="30">
        <v>5</v>
      </c>
      <c r="G22" s="31">
        <v>5</v>
      </c>
      <c r="H22" s="30">
        <v>5</v>
      </c>
      <c r="I22" s="31">
        <v>5</v>
      </c>
      <c r="J22" s="30">
        <v>5</v>
      </c>
      <c r="K22" s="21"/>
      <c r="L22" s="25"/>
    </row>
    <row r="23" spans="1:12" ht="35.1" customHeight="1" x14ac:dyDescent="0.25">
      <c r="A23" s="5">
        <v>19</v>
      </c>
      <c r="B23" s="6" t="s">
        <v>21</v>
      </c>
      <c r="C23" s="7" t="s">
        <v>47</v>
      </c>
      <c r="D23" s="30">
        <v>10</v>
      </c>
      <c r="E23" s="31">
        <v>10</v>
      </c>
      <c r="F23" s="30">
        <v>10</v>
      </c>
      <c r="G23" s="31">
        <v>10</v>
      </c>
      <c r="H23" s="30">
        <v>10</v>
      </c>
      <c r="I23" s="31">
        <v>10</v>
      </c>
      <c r="J23" s="30">
        <v>10</v>
      </c>
      <c r="K23" s="21"/>
      <c r="L23" s="25"/>
    </row>
    <row r="24" spans="1:12" ht="35.1" customHeight="1" x14ac:dyDescent="0.25">
      <c r="A24" s="5">
        <v>20</v>
      </c>
      <c r="B24" s="6" t="s">
        <v>22</v>
      </c>
      <c r="C24" s="4" t="s">
        <v>4</v>
      </c>
      <c r="D24" s="30">
        <v>2</v>
      </c>
      <c r="E24" s="31">
        <v>1</v>
      </c>
      <c r="F24" s="30">
        <v>1</v>
      </c>
      <c r="G24" s="31">
        <v>1</v>
      </c>
      <c r="H24" s="30">
        <v>1</v>
      </c>
      <c r="I24" s="31">
        <v>1</v>
      </c>
      <c r="J24" s="30">
        <v>1</v>
      </c>
      <c r="K24" s="21"/>
      <c r="L24" s="25"/>
    </row>
    <row r="25" spans="1:12" ht="35.1" customHeight="1" x14ac:dyDescent="0.25">
      <c r="A25" s="5">
        <v>21</v>
      </c>
      <c r="B25" s="6" t="s">
        <v>23</v>
      </c>
      <c r="C25" s="4" t="s">
        <v>4</v>
      </c>
      <c r="D25" s="30">
        <v>10</v>
      </c>
      <c r="E25" s="31">
        <v>10</v>
      </c>
      <c r="F25" s="30">
        <v>4</v>
      </c>
      <c r="G25" s="31">
        <v>4</v>
      </c>
      <c r="H25" s="30">
        <v>4</v>
      </c>
      <c r="I25" s="31">
        <v>4</v>
      </c>
      <c r="J25" s="30">
        <v>4</v>
      </c>
      <c r="K25" s="21"/>
      <c r="L25" s="25"/>
    </row>
    <row r="26" spans="1:12" ht="35.1" customHeight="1" x14ac:dyDescent="0.25">
      <c r="A26" s="5">
        <v>22</v>
      </c>
      <c r="B26" s="6" t="s">
        <v>24</v>
      </c>
      <c r="C26" s="4" t="s">
        <v>4</v>
      </c>
      <c r="D26" s="30">
        <v>2</v>
      </c>
      <c r="E26" s="31">
        <v>2</v>
      </c>
      <c r="F26" s="30">
        <v>1</v>
      </c>
      <c r="G26" s="31">
        <v>1</v>
      </c>
      <c r="H26" s="30">
        <v>1</v>
      </c>
      <c r="I26" s="31">
        <v>1</v>
      </c>
      <c r="J26" s="30">
        <v>1</v>
      </c>
      <c r="K26" s="21"/>
      <c r="L26" s="25"/>
    </row>
    <row r="27" spans="1:12" ht="35.1" customHeight="1" x14ac:dyDescent="0.25">
      <c r="A27" s="5">
        <v>23</v>
      </c>
      <c r="B27" s="6" t="s">
        <v>25</v>
      </c>
      <c r="C27" s="4" t="s">
        <v>4</v>
      </c>
      <c r="D27" s="30">
        <v>20</v>
      </c>
      <c r="E27" s="31">
        <v>20</v>
      </c>
      <c r="F27" s="30">
        <v>10</v>
      </c>
      <c r="G27" s="31">
        <v>10</v>
      </c>
      <c r="H27" s="30">
        <v>10</v>
      </c>
      <c r="I27" s="31">
        <v>10</v>
      </c>
      <c r="J27" s="30">
        <v>10</v>
      </c>
      <c r="K27" s="21"/>
      <c r="L27" s="25"/>
    </row>
    <row r="28" spans="1:12" ht="35.1" customHeight="1" x14ac:dyDescent="0.25">
      <c r="A28" s="5">
        <v>24</v>
      </c>
      <c r="B28" s="6" t="s">
        <v>26</v>
      </c>
      <c r="C28" s="4" t="s">
        <v>4</v>
      </c>
      <c r="D28" s="30">
        <v>1</v>
      </c>
      <c r="E28" s="31">
        <v>1</v>
      </c>
      <c r="F28" s="30">
        <v>1</v>
      </c>
      <c r="G28" s="31">
        <v>1</v>
      </c>
      <c r="H28" s="30">
        <v>1</v>
      </c>
      <c r="I28" s="31">
        <v>1</v>
      </c>
      <c r="J28" s="30">
        <v>1</v>
      </c>
      <c r="K28" s="21"/>
      <c r="L28" s="25"/>
    </row>
    <row r="29" spans="1:12" ht="35.1" customHeight="1" x14ac:dyDescent="0.25">
      <c r="A29" s="5">
        <v>25</v>
      </c>
      <c r="B29" s="6" t="s">
        <v>27</v>
      </c>
      <c r="C29" s="4" t="s">
        <v>4</v>
      </c>
      <c r="D29" s="30">
        <v>1</v>
      </c>
      <c r="E29" s="31">
        <v>1</v>
      </c>
      <c r="F29" s="30">
        <v>1</v>
      </c>
      <c r="G29" s="31">
        <v>1</v>
      </c>
      <c r="H29" s="30">
        <v>1</v>
      </c>
      <c r="I29" s="31">
        <v>1</v>
      </c>
      <c r="J29" s="30">
        <v>1</v>
      </c>
      <c r="K29" s="21"/>
      <c r="L29" s="25"/>
    </row>
    <row r="30" spans="1:12" ht="35.1" customHeight="1" x14ac:dyDescent="0.25">
      <c r="A30" s="5">
        <v>26</v>
      </c>
      <c r="B30" s="6" t="s">
        <v>28</v>
      </c>
      <c r="C30" s="4" t="s">
        <v>4</v>
      </c>
      <c r="D30" s="30">
        <v>1</v>
      </c>
      <c r="E30" s="31">
        <v>1</v>
      </c>
      <c r="F30" s="30">
        <v>1</v>
      </c>
      <c r="G30" s="31">
        <v>1</v>
      </c>
      <c r="H30" s="30">
        <v>1</v>
      </c>
      <c r="I30" s="31">
        <v>1</v>
      </c>
      <c r="J30" s="30">
        <v>1</v>
      </c>
      <c r="K30" s="21"/>
      <c r="L30" s="25"/>
    </row>
    <row r="31" spans="1:12" ht="35.1" customHeight="1" x14ac:dyDescent="0.25">
      <c r="A31" s="5">
        <v>27</v>
      </c>
      <c r="B31" s="6" t="s">
        <v>29</v>
      </c>
      <c r="C31" s="4" t="s">
        <v>4</v>
      </c>
      <c r="D31" s="30">
        <v>2</v>
      </c>
      <c r="E31" s="31">
        <v>2</v>
      </c>
      <c r="F31" s="30">
        <v>2</v>
      </c>
      <c r="G31" s="31">
        <v>2</v>
      </c>
      <c r="H31" s="30">
        <v>2</v>
      </c>
      <c r="I31" s="31">
        <v>2</v>
      </c>
      <c r="J31" s="30">
        <v>2</v>
      </c>
      <c r="K31" s="21"/>
      <c r="L31" s="25"/>
    </row>
    <row r="32" spans="1:12" ht="31.5" x14ac:dyDescent="0.25">
      <c r="A32" s="5">
        <v>28</v>
      </c>
      <c r="B32" s="6" t="s">
        <v>30</v>
      </c>
      <c r="C32" s="4" t="s">
        <v>4</v>
      </c>
      <c r="D32" s="30">
        <v>10</v>
      </c>
      <c r="E32" s="31">
        <v>10</v>
      </c>
      <c r="F32" s="30">
        <v>10</v>
      </c>
      <c r="G32" s="31">
        <v>10</v>
      </c>
      <c r="H32" s="30">
        <v>10</v>
      </c>
      <c r="I32" s="31">
        <v>10</v>
      </c>
      <c r="J32" s="30">
        <v>10</v>
      </c>
      <c r="K32" s="21"/>
      <c r="L32" s="25"/>
    </row>
    <row r="33" spans="1:12" ht="47.25" x14ac:dyDescent="0.25">
      <c r="A33" s="5">
        <v>29</v>
      </c>
      <c r="B33" s="6" t="s">
        <v>31</v>
      </c>
      <c r="C33" s="7" t="s">
        <v>47</v>
      </c>
      <c r="D33" s="30">
        <v>2</v>
      </c>
      <c r="E33" s="31">
        <v>2</v>
      </c>
      <c r="F33" s="30">
        <v>2</v>
      </c>
      <c r="G33" s="31">
        <v>2</v>
      </c>
      <c r="H33" s="30">
        <v>2</v>
      </c>
      <c r="I33" s="31">
        <v>2</v>
      </c>
      <c r="J33" s="30">
        <v>2</v>
      </c>
      <c r="K33" s="21"/>
      <c r="L33" s="25"/>
    </row>
    <row r="34" spans="1:12" ht="35.1" customHeight="1" x14ac:dyDescent="0.25">
      <c r="A34" s="5">
        <v>30</v>
      </c>
      <c r="B34" s="8" t="s">
        <v>32</v>
      </c>
      <c r="C34" s="4" t="s">
        <v>4</v>
      </c>
      <c r="D34" s="30">
        <v>3</v>
      </c>
      <c r="E34" s="31">
        <v>3</v>
      </c>
      <c r="F34" s="30">
        <v>3</v>
      </c>
      <c r="G34" s="31">
        <v>3</v>
      </c>
      <c r="H34" s="30">
        <v>3</v>
      </c>
      <c r="I34" s="31">
        <v>3</v>
      </c>
      <c r="J34" s="30">
        <v>3</v>
      </c>
      <c r="K34" s="21"/>
      <c r="L34" s="25"/>
    </row>
    <row r="35" spans="1:12" ht="35.1" customHeight="1" x14ac:dyDescent="0.25">
      <c r="A35" s="5">
        <v>31</v>
      </c>
      <c r="B35" s="6" t="s">
        <v>33</v>
      </c>
      <c r="C35" s="4" t="s">
        <v>4</v>
      </c>
      <c r="D35" s="30">
        <v>5</v>
      </c>
      <c r="E35" s="31">
        <v>5</v>
      </c>
      <c r="F35" s="30">
        <v>5</v>
      </c>
      <c r="G35" s="31">
        <v>5</v>
      </c>
      <c r="H35" s="30">
        <v>5</v>
      </c>
      <c r="I35" s="31">
        <v>5</v>
      </c>
      <c r="J35" s="30">
        <v>5</v>
      </c>
      <c r="K35" s="21"/>
      <c r="L35" s="25"/>
    </row>
    <row r="36" spans="1:12" ht="35.1" customHeight="1" x14ac:dyDescent="0.25">
      <c r="A36" s="5">
        <v>32</v>
      </c>
      <c r="B36" s="6" t="s">
        <v>34</v>
      </c>
      <c r="C36" s="4" t="s">
        <v>4</v>
      </c>
      <c r="D36" s="30">
        <v>5</v>
      </c>
      <c r="E36" s="31">
        <v>5</v>
      </c>
      <c r="F36" s="30">
        <v>5</v>
      </c>
      <c r="G36" s="31">
        <v>5</v>
      </c>
      <c r="H36" s="30">
        <v>5</v>
      </c>
      <c r="I36" s="31">
        <v>5</v>
      </c>
      <c r="J36" s="30">
        <v>5</v>
      </c>
      <c r="K36" s="21"/>
      <c r="L36" s="25"/>
    </row>
    <row r="37" spans="1:12" ht="35.1" customHeight="1" x14ac:dyDescent="0.25">
      <c r="A37" s="5">
        <v>33</v>
      </c>
      <c r="B37" s="3" t="s">
        <v>35</v>
      </c>
      <c r="C37" s="7" t="s">
        <v>47</v>
      </c>
      <c r="D37" s="30">
        <v>10</v>
      </c>
      <c r="E37" s="31">
        <v>5</v>
      </c>
      <c r="F37" s="30">
        <v>5</v>
      </c>
      <c r="G37" s="31">
        <v>5</v>
      </c>
      <c r="H37" s="30">
        <v>5</v>
      </c>
      <c r="I37" s="31">
        <v>5</v>
      </c>
      <c r="J37" s="30">
        <v>5</v>
      </c>
      <c r="K37" s="21"/>
      <c r="L37" s="25"/>
    </row>
    <row r="38" spans="1:12" x14ac:dyDescent="0.25">
      <c r="A38" s="5">
        <v>34</v>
      </c>
      <c r="B38" s="3" t="s">
        <v>36</v>
      </c>
      <c r="C38" s="4" t="s">
        <v>4</v>
      </c>
      <c r="D38" s="30">
        <v>10</v>
      </c>
      <c r="E38" s="31">
        <v>10</v>
      </c>
      <c r="F38" s="30">
        <v>10</v>
      </c>
      <c r="G38" s="31">
        <v>10</v>
      </c>
      <c r="H38" s="30">
        <v>10</v>
      </c>
      <c r="I38" s="31">
        <v>10</v>
      </c>
      <c r="J38" s="30">
        <v>10</v>
      </c>
      <c r="K38" s="21"/>
      <c r="L38" s="25"/>
    </row>
    <row r="39" spans="1:12" ht="35.1" customHeight="1" x14ac:dyDescent="0.25">
      <c r="A39" s="5">
        <v>35</v>
      </c>
      <c r="B39" s="3" t="s">
        <v>37</v>
      </c>
      <c r="C39" s="4" t="s">
        <v>38</v>
      </c>
      <c r="D39" s="30">
        <v>0</v>
      </c>
      <c r="E39" s="31">
        <f>1.3*2*(160+81+99+118+109+81+117+94+84+75)</f>
        <v>2646.8</v>
      </c>
      <c r="F39" s="30">
        <f>1.3*2*(333+259+227+170+246+479+168+477)</f>
        <v>6133.4000000000005</v>
      </c>
      <c r="G39" s="31">
        <f>1.3*2*(178+183+137+244+222+151+109)</f>
        <v>3182.4</v>
      </c>
      <c r="H39" s="30">
        <f>1.3*2*(96+119+162+216+155+111+171)</f>
        <v>2678</v>
      </c>
      <c r="I39" s="31">
        <f>1.3*2*(180+412+120+114+137+197+289+138)</f>
        <v>4126.2</v>
      </c>
      <c r="J39" s="30">
        <f>1.3*2*(68+105+171+171+107+221+163+191+153+125+130+239)</f>
        <v>4794.4000000000005</v>
      </c>
      <c r="K39" s="21"/>
      <c r="L39" s="25"/>
    </row>
    <row r="40" spans="1:12" x14ac:dyDescent="0.25">
      <c r="A40" s="5">
        <v>36</v>
      </c>
      <c r="B40" s="3" t="s">
        <v>39</v>
      </c>
      <c r="C40" s="4" t="s">
        <v>4</v>
      </c>
      <c r="D40" s="30">
        <v>3</v>
      </c>
      <c r="E40" s="31">
        <v>3</v>
      </c>
      <c r="F40" s="30">
        <v>2</v>
      </c>
      <c r="G40" s="31">
        <v>3</v>
      </c>
      <c r="H40" s="30">
        <v>3</v>
      </c>
      <c r="I40" s="31">
        <v>3</v>
      </c>
      <c r="J40" s="30">
        <v>3</v>
      </c>
      <c r="K40" s="21"/>
      <c r="L40" s="25"/>
    </row>
    <row r="41" spans="1:12" ht="31.5" x14ac:dyDescent="0.25">
      <c r="A41" s="5">
        <v>37</v>
      </c>
      <c r="B41" s="3" t="s">
        <v>40</v>
      </c>
      <c r="C41" s="7" t="s">
        <v>4</v>
      </c>
      <c r="D41" s="30">
        <v>20</v>
      </c>
      <c r="E41" s="31">
        <v>10</v>
      </c>
      <c r="F41" s="30">
        <v>4</v>
      </c>
      <c r="G41" s="31">
        <v>4</v>
      </c>
      <c r="H41" s="30">
        <v>5</v>
      </c>
      <c r="I41" s="31">
        <v>3</v>
      </c>
      <c r="J41" s="30">
        <v>5</v>
      </c>
      <c r="K41" s="21"/>
      <c r="L41" s="25"/>
    </row>
    <row r="42" spans="1:12" x14ac:dyDescent="0.25">
      <c r="A42" s="5">
        <v>38</v>
      </c>
      <c r="B42" s="3" t="s">
        <v>41</v>
      </c>
      <c r="C42" s="4" t="s">
        <v>4</v>
      </c>
      <c r="D42" s="30">
        <v>5</v>
      </c>
      <c r="E42" s="31">
        <v>1</v>
      </c>
      <c r="F42" s="30">
        <v>1</v>
      </c>
      <c r="G42" s="31">
        <v>1</v>
      </c>
      <c r="H42" s="30">
        <v>1</v>
      </c>
      <c r="I42" s="31">
        <v>1</v>
      </c>
      <c r="J42" s="30">
        <v>1</v>
      </c>
      <c r="K42" s="21"/>
      <c r="L42" s="25"/>
    </row>
    <row r="43" spans="1:12" x14ac:dyDescent="0.25">
      <c r="A43" s="5">
        <v>39</v>
      </c>
      <c r="B43" s="3" t="s">
        <v>42</v>
      </c>
      <c r="C43" s="4" t="s">
        <v>4</v>
      </c>
      <c r="D43" s="30">
        <v>1</v>
      </c>
      <c r="E43" s="31">
        <v>1</v>
      </c>
      <c r="F43" s="30">
        <v>1</v>
      </c>
      <c r="G43" s="31">
        <v>1</v>
      </c>
      <c r="H43" s="30">
        <v>1</v>
      </c>
      <c r="I43" s="31">
        <v>1</v>
      </c>
      <c r="J43" s="30">
        <v>1</v>
      </c>
      <c r="K43" s="21"/>
      <c r="L43" s="25"/>
    </row>
    <row r="44" spans="1:12" x14ac:dyDescent="0.25">
      <c r="A44" s="5">
        <v>40</v>
      </c>
      <c r="B44" s="3" t="s">
        <v>43</v>
      </c>
      <c r="C44" s="4" t="s">
        <v>4</v>
      </c>
      <c r="D44" s="30">
        <v>1</v>
      </c>
      <c r="E44" s="31">
        <v>1</v>
      </c>
      <c r="F44" s="30">
        <v>1</v>
      </c>
      <c r="G44" s="31">
        <v>1</v>
      </c>
      <c r="H44" s="30">
        <v>1</v>
      </c>
      <c r="I44" s="31">
        <v>1</v>
      </c>
      <c r="J44" s="30">
        <v>1</v>
      </c>
      <c r="K44" s="21"/>
      <c r="L44" s="25"/>
    </row>
    <row r="45" spans="1:12" x14ac:dyDescent="0.25">
      <c r="A45" s="5">
        <v>41</v>
      </c>
      <c r="B45" s="3" t="s">
        <v>44</v>
      </c>
      <c r="C45" s="4" t="s">
        <v>4</v>
      </c>
      <c r="D45" s="30">
        <v>1</v>
      </c>
      <c r="E45" s="31">
        <v>1</v>
      </c>
      <c r="F45" s="30">
        <v>1</v>
      </c>
      <c r="G45" s="31">
        <v>1</v>
      </c>
      <c r="H45" s="30">
        <v>1</v>
      </c>
      <c r="I45" s="31">
        <v>1</v>
      </c>
      <c r="J45" s="30">
        <v>1</v>
      </c>
      <c r="K45" s="21"/>
      <c r="L45" s="25"/>
    </row>
    <row r="46" spans="1:12" x14ac:dyDescent="0.25">
      <c r="A46" s="5">
        <v>42</v>
      </c>
      <c r="B46" s="3" t="s">
        <v>46</v>
      </c>
      <c r="C46" s="4" t="s">
        <v>4</v>
      </c>
      <c r="D46" s="30">
        <v>1</v>
      </c>
      <c r="E46" s="31">
        <v>1</v>
      </c>
      <c r="F46" s="30">
        <v>1</v>
      </c>
      <c r="G46" s="31">
        <v>1</v>
      </c>
      <c r="H46" s="30">
        <v>1</v>
      </c>
      <c r="I46" s="31">
        <v>1</v>
      </c>
      <c r="J46" s="30">
        <v>1</v>
      </c>
      <c r="K46" s="21"/>
      <c r="L46" s="25"/>
    </row>
    <row r="47" spans="1:12" ht="16.5" thickBot="1" x14ac:dyDescent="0.3">
      <c r="A47" s="15">
        <v>43</v>
      </c>
      <c r="B47" s="26" t="s">
        <v>50</v>
      </c>
      <c r="C47" s="27" t="s">
        <v>4</v>
      </c>
      <c r="D47" s="30">
        <v>0</v>
      </c>
      <c r="E47" s="31">
        <v>50</v>
      </c>
      <c r="F47" s="30">
        <v>30</v>
      </c>
      <c r="G47" s="31">
        <v>50</v>
      </c>
      <c r="H47" s="30">
        <v>40</v>
      </c>
      <c r="I47" s="31">
        <v>30</v>
      </c>
      <c r="J47" s="30">
        <v>40</v>
      </c>
      <c r="K47" s="28"/>
      <c r="L47" s="29"/>
    </row>
    <row r="48" spans="1:12" ht="16.5" thickBot="1" x14ac:dyDescent="0.3">
      <c r="A48" s="44" t="s">
        <v>70</v>
      </c>
      <c r="B48" s="45"/>
      <c r="C48" s="45"/>
      <c r="D48" s="46"/>
      <c r="E48" s="24"/>
      <c r="F48" s="23"/>
      <c r="G48" s="9"/>
      <c r="H48" s="9"/>
      <c r="I48" s="9"/>
      <c r="J48" s="9"/>
      <c r="K48" s="32"/>
      <c r="L48" s="33"/>
    </row>
  </sheetData>
  <mergeCells count="9">
    <mergeCell ref="K48:L48"/>
    <mergeCell ref="A1:C1"/>
    <mergeCell ref="A2:C2"/>
    <mergeCell ref="A3:C3"/>
    <mergeCell ref="D1:L2"/>
    <mergeCell ref="K3:K4"/>
    <mergeCell ref="L3:L4"/>
    <mergeCell ref="D3:J3"/>
    <mergeCell ref="A48:D48"/>
  </mergeCells>
  <pageMargins left="0.19685039370078741" right="0.19685039370078741" top="0.19685039370078741" bottom="0.19685039370078741" header="0" footer="0"/>
  <pageSetup paperSize="9" scale="58" fitToHeight="2" orientation="portrait" horizontalDpi="4294967294" vertic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G8" sqref="G8"/>
    </sheetView>
  </sheetViews>
  <sheetFormatPr defaultRowHeight="15" x14ac:dyDescent="0.25"/>
  <cols>
    <col min="1" max="1" width="9.140625" style="10"/>
    <col min="2" max="2" width="30.7109375" style="10" customWidth="1"/>
    <col min="3" max="5" width="20.7109375" style="10" customWidth="1"/>
    <col min="6" max="16384" width="9.140625" style="10"/>
  </cols>
  <sheetData>
    <row r="1" spans="1:5" ht="31.5" customHeight="1" x14ac:dyDescent="0.25">
      <c r="A1" s="50" t="s">
        <v>60</v>
      </c>
      <c r="B1" s="51"/>
      <c r="C1" s="51"/>
      <c r="D1" s="51"/>
      <c r="E1" s="52"/>
    </row>
    <row r="2" spans="1:5" x14ac:dyDescent="0.25">
      <c r="A2" s="47" t="s">
        <v>66</v>
      </c>
      <c r="B2" s="48"/>
      <c r="C2" s="48"/>
      <c r="D2" s="48"/>
      <c r="E2" s="49"/>
    </row>
    <row r="3" spans="1:5" ht="47.25" x14ac:dyDescent="0.25">
      <c r="A3" s="11" t="s">
        <v>61</v>
      </c>
      <c r="B3" s="12" t="s">
        <v>1</v>
      </c>
      <c r="C3" s="13" t="s">
        <v>62</v>
      </c>
      <c r="D3" s="12" t="s">
        <v>63</v>
      </c>
      <c r="E3" s="14" t="s">
        <v>73</v>
      </c>
    </row>
    <row r="4" spans="1:5" ht="95.25" thickBot="1" x14ac:dyDescent="0.3">
      <c r="A4" s="15">
        <v>8</v>
      </c>
      <c r="B4" s="16" t="s">
        <v>64</v>
      </c>
      <c r="C4" s="17">
        <v>31518</v>
      </c>
      <c r="D4" s="18"/>
      <c r="E4" s="19">
        <f>D4*12</f>
        <v>0</v>
      </c>
    </row>
    <row r="5" spans="1:5" ht="30" customHeight="1" x14ac:dyDescent="0.25">
      <c r="A5" s="50" t="s">
        <v>67</v>
      </c>
      <c r="B5" s="51"/>
      <c r="C5" s="51"/>
      <c r="D5" s="51"/>
      <c r="E5" s="52"/>
    </row>
    <row r="6" spans="1:5" x14ac:dyDescent="0.25">
      <c r="A6" s="47" t="s">
        <v>66</v>
      </c>
      <c r="B6" s="48"/>
      <c r="C6" s="48"/>
      <c r="D6" s="48"/>
      <c r="E6" s="49"/>
    </row>
    <row r="7" spans="1:5" ht="47.25" x14ac:dyDescent="0.25">
      <c r="A7" s="11" t="s">
        <v>61</v>
      </c>
      <c r="B7" s="12" t="s">
        <v>1</v>
      </c>
      <c r="C7" s="13" t="s">
        <v>62</v>
      </c>
      <c r="D7" s="12" t="s">
        <v>63</v>
      </c>
      <c r="E7" s="14" t="s">
        <v>72</v>
      </c>
    </row>
    <row r="8" spans="1:5" ht="158.25" thickBot="1" x14ac:dyDescent="0.3">
      <c r="A8" s="15">
        <v>9</v>
      </c>
      <c r="B8" s="16" t="s">
        <v>65</v>
      </c>
      <c r="C8" s="17">
        <v>42114.94</v>
      </c>
      <c r="D8" s="18"/>
      <c r="E8" s="19">
        <f>D8*12</f>
        <v>0</v>
      </c>
    </row>
  </sheetData>
  <mergeCells count="4">
    <mergeCell ref="A2:E2"/>
    <mergeCell ref="A1:E1"/>
    <mergeCell ref="A5:E5"/>
    <mergeCell ref="A6:E6"/>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Formação de preço Lotes 1 ao 7</vt:lpstr>
      <vt:lpstr>Formação de preço Lotes 8 e 9</vt:lpstr>
      <vt:lpstr>'Formação de preço Lotes 1 ao 7'!Area_de_impressao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EDER</dc:creator>
  <cp:lastModifiedBy>Franciara Pereira Rodrigues Mapa</cp:lastModifiedBy>
  <dcterms:created xsi:type="dcterms:W3CDTF">2020-04-17T18:18:29Z</dcterms:created>
  <dcterms:modified xsi:type="dcterms:W3CDTF">2021-01-26T18:53:22Z</dcterms:modified>
</cp:coreProperties>
</file>