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ercial Nacional\Desktop\"/>
    </mc:Choice>
  </mc:AlternateContent>
  <bookViews>
    <workbookView xWindow="120" yWindow="15" windowWidth="18960" windowHeight="11325"/>
  </bookViews>
  <sheets>
    <sheet name="Table 1" sheetId="1" r:id="rId1"/>
    <sheet name="Table 2" sheetId="2" r:id="rId2"/>
    <sheet name="Table 3" sheetId="3" r:id="rId3"/>
  </sheets>
  <calcPr calcId="152511"/>
</workbook>
</file>

<file path=xl/calcChain.xml><?xml version="1.0" encoding="utf-8"?>
<calcChain xmlns="http://schemas.openxmlformats.org/spreadsheetml/2006/main">
  <c r="G20" i="1" l="1"/>
  <c r="G21" i="1"/>
  <c r="G22" i="1"/>
  <c r="G23" i="1"/>
  <c r="G24" i="1"/>
  <c r="G25" i="1"/>
  <c r="G26" i="1"/>
  <c r="G27" i="1"/>
  <c r="G28" i="1"/>
  <c r="G29" i="1"/>
  <c r="G30" i="1"/>
  <c r="G19" i="1"/>
  <c r="F29" i="1"/>
  <c r="F28" i="1"/>
  <c r="F27" i="1"/>
  <c r="F26" i="1"/>
  <c r="F25" i="1"/>
  <c r="F24" i="1"/>
  <c r="F23" i="1"/>
  <c r="F22" i="1"/>
  <c r="F21" i="1"/>
  <c r="F20" i="1"/>
  <c r="F19" i="1"/>
  <c r="C20" i="1"/>
  <c r="C21" i="1"/>
  <c r="C22" i="1"/>
  <c r="C23" i="1"/>
  <c r="C24" i="1"/>
  <c r="C25" i="1"/>
  <c r="C26" i="1"/>
  <c r="C27" i="1"/>
  <c r="C28" i="1"/>
  <c r="C29" i="1"/>
  <c r="C30" i="1"/>
  <c r="C19" i="1"/>
  <c r="G5" i="1"/>
  <c r="G6" i="1"/>
  <c r="G7" i="1"/>
  <c r="G8" i="1"/>
  <c r="G9" i="1"/>
  <c r="G10" i="1"/>
  <c r="G11" i="1"/>
  <c r="G12" i="1"/>
  <c r="G13" i="1"/>
  <c r="G14" i="1"/>
  <c r="G15" i="1"/>
  <c r="G4" i="1"/>
  <c r="F5" i="1"/>
  <c r="F6" i="1"/>
  <c r="F7" i="1"/>
  <c r="F8" i="1"/>
  <c r="F9" i="1"/>
  <c r="F10" i="1"/>
  <c r="F11" i="1"/>
  <c r="F12" i="1"/>
  <c r="F13" i="1"/>
  <c r="F14" i="1"/>
  <c r="F15" i="1"/>
  <c r="F4" i="1"/>
  <c r="C5" i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<sst xmlns="http://schemas.openxmlformats.org/spreadsheetml/2006/main" count="37" uniqueCount="13">
  <si>
    <r>
      <rPr>
        <b/>
        <sz val="9"/>
        <rFont val="Carlito"/>
        <family val="2"/>
      </rPr>
      <t xml:space="preserve">ANEXO VII do Termo de Referência
</t>
    </r>
    <r>
      <rPr>
        <b/>
        <sz val="9"/>
        <rFont val="Carlito"/>
        <family val="2"/>
      </rPr>
      <t>PLANILHA DE CÁLCULO DA ALÍQUOTA EFETIVA PIS/COFINS</t>
    </r>
  </si>
  <si>
    <r>
      <rPr>
        <b/>
        <sz val="9"/>
        <rFont val="Carlito"/>
        <family val="2"/>
      </rPr>
      <t>Apuração do percentual médio de recolhimento do PIS</t>
    </r>
  </si>
  <si>
    <r>
      <rPr>
        <b/>
        <sz val="9"/>
        <rFont val="Carlito"/>
        <family val="2"/>
      </rPr>
      <t>Mês</t>
    </r>
  </si>
  <si>
    <r>
      <rPr>
        <b/>
        <sz val="9"/>
        <rFont val="Carlito"/>
        <family val="2"/>
      </rPr>
      <t xml:space="preserve">Faturamento Mensal
</t>
    </r>
    <r>
      <rPr>
        <b/>
        <sz val="9"/>
        <rFont val="Carlito"/>
        <family val="2"/>
      </rPr>
      <t>(A)</t>
    </r>
  </si>
  <si>
    <r>
      <rPr>
        <b/>
        <sz val="9"/>
        <rFont val="Carlito"/>
        <family val="2"/>
      </rPr>
      <t xml:space="preserve">Contribuição Apurada
</t>
    </r>
    <r>
      <rPr>
        <b/>
        <sz val="9"/>
        <rFont val="Carlito"/>
        <family val="2"/>
      </rPr>
      <t>(B=A*1,65%)</t>
    </r>
  </si>
  <si>
    <r>
      <rPr>
        <b/>
        <sz val="9"/>
        <rFont val="Carlito"/>
        <family val="2"/>
      </rPr>
      <t xml:space="preserve">Crédito Descontado
</t>
    </r>
    <r>
      <rPr>
        <b/>
        <sz val="9"/>
        <rFont val="Carlito"/>
        <family val="2"/>
      </rPr>
      <t>(C)</t>
    </r>
  </si>
  <si>
    <r>
      <rPr>
        <b/>
        <sz val="9"/>
        <rFont val="Carlito"/>
        <family val="2"/>
      </rPr>
      <t xml:space="preserve">Valor Retido
</t>
    </r>
    <r>
      <rPr>
        <b/>
        <sz val="9"/>
        <rFont val="Carlito"/>
        <family val="2"/>
      </rPr>
      <t>(D)</t>
    </r>
  </si>
  <si>
    <r>
      <rPr>
        <b/>
        <sz val="9"/>
        <rFont val="Carlito"/>
        <family val="2"/>
      </rPr>
      <t xml:space="preserve">Contribuição Devida
</t>
    </r>
    <r>
      <rPr>
        <b/>
        <sz val="9"/>
        <rFont val="Carlito"/>
        <family val="2"/>
      </rPr>
      <t>(E=B-C-D)</t>
    </r>
  </si>
  <si>
    <r>
      <rPr>
        <b/>
        <sz val="9"/>
        <rFont val="Carlito"/>
        <family val="2"/>
      </rPr>
      <t xml:space="preserve">Percentual Efetivo
</t>
    </r>
    <r>
      <rPr>
        <b/>
        <sz val="9"/>
        <rFont val="Carlito"/>
        <family val="2"/>
      </rPr>
      <t>(F=E/A)</t>
    </r>
  </si>
  <si>
    <r>
      <rPr>
        <b/>
        <sz val="9"/>
        <rFont val="Carlito"/>
        <family val="2"/>
      </rPr>
      <t>Percentual médio do período</t>
    </r>
  </si>
  <si>
    <r>
      <rPr>
        <b/>
        <sz val="9"/>
        <rFont val="Carlito"/>
        <family val="2"/>
      </rPr>
      <t>Apuração do percentual médio de recolhimento do COFINS</t>
    </r>
  </si>
  <si>
    <r>
      <rPr>
        <b/>
        <sz val="9"/>
        <rFont val="Carlito"/>
        <family val="2"/>
      </rPr>
      <t xml:space="preserve">Contribuição Apurada
</t>
    </r>
    <r>
      <rPr>
        <b/>
        <sz val="9"/>
        <rFont val="Carlito"/>
        <family val="2"/>
      </rPr>
      <t>(B=A*7,60%)</t>
    </r>
  </si>
  <si>
    <r>
      <rPr>
        <b/>
        <sz val="9"/>
        <rFont val="Carlito"/>
        <family val="2"/>
      </rPr>
      <t xml:space="preserve">Percentual Efetivo
</t>
    </r>
    <r>
      <rPr>
        <b/>
        <sz val="9"/>
        <rFont val="Carlito"/>
        <family val="2"/>
      </rPr>
      <t>(E=D/A)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</si>
</sst>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color rgb="FF000000"/>
      <name val="Times New Roman"/>
      <charset val="204"/>
    </font>
    <font>
      <b/>
      <sz val="9"/>
      <name val="Carlito"/>
    </font>
    <font>
      <sz val="9"/>
      <color rgb="FF000000"/>
      <name val="Carlito"/>
      <family val="2"/>
    </font>
    <font>
      <b/>
      <sz val="9"/>
      <name val="Carlito"/>
      <family val="2"/>
    </font>
  </fonts>
  <fills count="4">
    <fill>
      <patternFill patternType="none"/>
    </fill>
    <fill>
      <patternFill patternType="gray125"/>
    </fill>
    <fill>
      <patternFill patternType="solid">
        <fgColor rgb="FF8EA8DB"/>
      </patternFill>
    </fill>
    <fill>
      <patternFill patternType="solid">
        <fgColor rgb="FFB3C6E6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right" vertical="top" indent="2" shrinkToFit="1"/>
    </xf>
    <xf numFmtId="4" fontId="2" fillId="0" borderId="1" xfId="0" applyNumberFormat="1" applyFont="1" applyFill="1" applyBorder="1" applyAlignment="1">
      <alignment horizontal="right" vertical="top" indent="6" shrinkToFit="1"/>
    </xf>
    <xf numFmtId="4" fontId="2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left" vertical="top" indent="3" shrinkToFit="1"/>
    </xf>
    <xf numFmtId="10" fontId="2" fillId="0" borderId="1" xfId="0" applyNumberFormat="1" applyFont="1" applyFill="1" applyBorder="1" applyAlignment="1">
      <alignment horizontal="left" vertical="top" indent="4" shrinkToFi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J11" sqref="J11"/>
    </sheetView>
  </sheetViews>
  <sheetFormatPr defaultRowHeight="12.75"/>
  <cols>
    <col min="1" max="1" width="7.1640625" customWidth="1"/>
    <col min="2" max="2" width="24.83203125" customWidth="1"/>
    <col min="3" max="3" width="25.6640625" customWidth="1"/>
    <col min="4" max="4" width="27.6640625" customWidth="1"/>
    <col min="5" max="5" width="22" customWidth="1"/>
    <col min="6" max="6" width="21" customWidth="1"/>
    <col min="7" max="7" width="23.83203125" customWidth="1"/>
  </cols>
  <sheetData>
    <row r="1" spans="1:7" ht="27" customHeight="1">
      <c r="A1" s="15" t="s">
        <v>0</v>
      </c>
      <c r="B1" s="15"/>
      <c r="C1" s="15"/>
      <c r="D1" s="15"/>
      <c r="E1" s="15"/>
      <c r="F1" s="15"/>
      <c r="G1" s="15"/>
    </row>
    <row r="2" spans="1:7" ht="24" customHeight="1">
      <c r="A2" s="9" t="s">
        <v>1</v>
      </c>
      <c r="B2" s="10"/>
      <c r="C2" s="10"/>
      <c r="D2" s="10"/>
      <c r="E2" s="10"/>
      <c r="F2" s="10"/>
      <c r="G2" s="11"/>
    </row>
    <row r="3" spans="1:7" ht="27" customHeight="1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</row>
    <row r="4" spans="1:7" ht="13.5" customHeight="1">
      <c r="A4" s="3">
        <v>6</v>
      </c>
      <c r="B4" s="4">
        <v>1362105.88</v>
      </c>
      <c r="C4" s="5">
        <f>B4*1.65/100</f>
        <v>22474.747019999995</v>
      </c>
      <c r="D4" s="6">
        <v>3028.28</v>
      </c>
      <c r="E4" s="7">
        <v>8577.5499999999993</v>
      </c>
      <c r="F4" s="7">
        <f>C4-D4-E4</f>
        <v>10868.917019999997</v>
      </c>
      <c r="G4" s="8">
        <f>F4/B4</f>
        <v>7.9794949714188136E-3</v>
      </c>
    </row>
    <row r="5" spans="1:7" ht="13.5" customHeight="1">
      <c r="A5" s="3">
        <v>7</v>
      </c>
      <c r="B5" s="4">
        <v>1956314.48</v>
      </c>
      <c r="C5" s="5">
        <f t="shared" ref="C5:C15" si="0">B5*1.65/100</f>
        <v>32279.188920000001</v>
      </c>
      <c r="D5" s="6">
        <v>3815.45</v>
      </c>
      <c r="E5" s="7">
        <v>12430.51</v>
      </c>
      <c r="F5" s="7">
        <f t="shared" ref="F5:F15" si="1">C5-D5-E5</f>
        <v>16033.22892</v>
      </c>
      <c r="G5" s="8">
        <f t="shared" ref="G5:G15" si="2">F5/B5</f>
        <v>8.1956296310805813E-3</v>
      </c>
    </row>
    <row r="6" spans="1:7" ht="13.5" customHeight="1">
      <c r="A6" s="3">
        <v>8</v>
      </c>
      <c r="B6" s="4">
        <v>1692284.51</v>
      </c>
      <c r="C6" s="5">
        <f t="shared" si="0"/>
        <v>27922.694414999998</v>
      </c>
      <c r="D6" s="6">
        <v>3541.02</v>
      </c>
      <c r="E6" s="7">
        <v>10714.29</v>
      </c>
      <c r="F6" s="7">
        <f t="shared" si="1"/>
        <v>13667.384414999997</v>
      </c>
      <c r="G6" s="8">
        <f t="shared" si="2"/>
        <v>8.0762923339645753E-3</v>
      </c>
    </row>
    <row r="7" spans="1:7" ht="13.5" customHeight="1">
      <c r="A7" s="3">
        <v>9</v>
      </c>
      <c r="B7" s="4">
        <v>1693628.95</v>
      </c>
      <c r="C7" s="5">
        <f t="shared" si="0"/>
        <v>27944.877674999996</v>
      </c>
      <c r="D7" s="6">
        <v>3508.67</v>
      </c>
      <c r="E7" s="7">
        <v>10723.04</v>
      </c>
      <c r="F7" s="7">
        <f t="shared" si="1"/>
        <v>13713.167674999997</v>
      </c>
      <c r="G7" s="8">
        <f t="shared" si="2"/>
        <v>8.0969138340484768E-3</v>
      </c>
    </row>
    <row r="8" spans="1:7" ht="13.5" customHeight="1">
      <c r="A8" s="3">
        <v>10</v>
      </c>
      <c r="B8" s="4">
        <v>1781786.71</v>
      </c>
      <c r="C8" s="5">
        <f t="shared" si="0"/>
        <v>29399.480714999998</v>
      </c>
      <c r="D8" s="6">
        <v>4384.91</v>
      </c>
      <c r="E8" s="7">
        <v>11194.95</v>
      </c>
      <c r="F8" s="7">
        <f t="shared" si="1"/>
        <v>13819.620714999997</v>
      </c>
      <c r="G8" s="8">
        <f t="shared" si="2"/>
        <v>7.7560465781002473E-3</v>
      </c>
    </row>
    <row r="9" spans="1:7" ht="13.5" customHeight="1">
      <c r="A9" s="3">
        <v>11</v>
      </c>
      <c r="B9" s="4">
        <v>2592611.42</v>
      </c>
      <c r="C9" s="5">
        <f t="shared" si="0"/>
        <v>42778.088429999996</v>
      </c>
      <c r="D9" s="6">
        <v>3347.01</v>
      </c>
      <c r="E9" s="7">
        <v>15111.94</v>
      </c>
      <c r="F9" s="7">
        <f t="shared" si="1"/>
        <v>24319.138429999992</v>
      </c>
      <c r="G9" s="8">
        <f t="shared" si="2"/>
        <v>9.3801709899125549E-3</v>
      </c>
    </row>
    <row r="10" spans="1:7" ht="13.5" customHeight="1">
      <c r="A10" s="3">
        <v>12</v>
      </c>
      <c r="B10" s="4">
        <v>2904954.34</v>
      </c>
      <c r="C10" s="5">
        <f t="shared" si="0"/>
        <v>47931.746609999995</v>
      </c>
      <c r="D10" s="6">
        <v>3832.44</v>
      </c>
      <c r="E10" s="7">
        <v>18445.439999999999</v>
      </c>
      <c r="F10" s="7">
        <f t="shared" si="1"/>
        <v>25653.866609999994</v>
      </c>
      <c r="G10" s="8">
        <f t="shared" si="2"/>
        <v>8.8310739541606689E-3</v>
      </c>
    </row>
    <row r="11" spans="1:7" ht="13.5" customHeight="1">
      <c r="A11" s="3">
        <v>1</v>
      </c>
      <c r="B11" s="4">
        <v>2037455.15</v>
      </c>
      <c r="C11" s="5">
        <f t="shared" si="0"/>
        <v>33618.009974999994</v>
      </c>
      <c r="D11" s="6">
        <v>4310.8500000000004</v>
      </c>
      <c r="E11" s="7">
        <v>13085.27</v>
      </c>
      <c r="F11" s="7">
        <f t="shared" si="1"/>
        <v>16221.889974999995</v>
      </c>
      <c r="G11" s="8">
        <f t="shared" si="2"/>
        <v>7.9618390495614071E-3</v>
      </c>
    </row>
    <row r="12" spans="1:7" ht="13.5" customHeight="1">
      <c r="A12" s="3">
        <v>2</v>
      </c>
      <c r="B12" s="4">
        <v>2463871.21</v>
      </c>
      <c r="C12" s="5">
        <f t="shared" si="0"/>
        <v>40653.874964999995</v>
      </c>
      <c r="D12" s="6">
        <v>4353.2</v>
      </c>
      <c r="E12" s="7">
        <v>15717.64</v>
      </c>
      <c r="F12" s="7">
        <f t="shared" si="1"/>
        <v>20583.034964999999</v>
      </c>
      <c r="G12" s="8">
        <f t="shared" si="2"/>
        <v>8.3539410994619319E-3</v>
      </c>
    </row>
    <row r="13" spans="1:7" ht="13.5" customHeight="1">
      <c r="A13" s="3">
        <v>3</v>
      </c>
      <c r="B13" s="4">
        <v>2187371.13</v>
      </c>
      <c r="C13" s="5">
        <f t="shared" si="0"/>
        <v>36091.623645</v>
      </c>
      <c r="D13" s="6">
        <v>1293.8</v>
      </c>
      <c r="E13" s="7">
        <v>13920.34</v>
      </c>
      <c r="F13" s="7">
        <f t="shared" si="1"/>
        <v>20877.483644999997</v>
      </c>
      <c r="G13" s="8">
        <f t="shared" si="2"/>
        <v>9.54455481224167E-3</v>
      </c>
    </row>
    <row r="14" spans="1:7" ht="13.5" customHeight="1">
      <c r="A14" s="3">
        <v>4</v>
      </c>
      <c r="B14" s="4">
        <v>1854327.12</v>
      </c>
      <c r="C14" s="5">
        <f t="shared" si="0"/>
        <v>30596.39748</v>
      </c>
      <c r="D14" s="6">
        <v>1092.0999999999999</v>
      </c>
      <c r="E14" s="7">
        <v>11755.55</v>
      </c>
      <c r="F14" s="7">
        <f t="shared" si="1"/>
        <v>17748.747480000002</v>
      </c>
      <c r="G14" s="8">
        <f t="shared" si="2"/>
        <v>9.571529903526407E-3</v>
      </c>
    </row>
    <row r="15" spans="1:7" ht="13.5" customHeight="1">
      <c r="A15" s="3">
        <v>5</v>
      </c>
      <c r="B15" s="4">
        <v>2455792.5499999998</v>
      </c>
      <c r="C15" s="5">
        <f t="shared" si="0"/>
        <v>40520.577074999994</v>
      </c>
      <c r="D15" s="6">
        <v>2105.9299999999998</v>
      </c>
      <c r="E15" s="7">
        <v>15665.1</v>
      </c>
      <c r="F15" s="7">
        <f t="shared" si="1"/>
        <v>22749.547074999995</v>
      </c>
      <c r="G15" s="8">
        <f t="shared" si="2"/>
        <v>9.2636273674663594E-3</v>
      </c>
    </row>
    <row r="16" spans="1:7" ht="24.6" customHeight="1">
      <c r="A16" s="12" t="s">
        <v>9</v>
      </c>
      <c r="B16" s="13"/>
      <c r="C16" s="13"/>
      <c r="D16" s="13"/>
      <c r="E16" s="13"/>
      <c r="F16" s="14"/>
      <c r="G16" s="8">
        <v>3.3E-3</v>
      </c>
    </row>
    <row r="17" spans="1:7" ht="24" customHeight="1">
      <c r="A17" s="9" t="s">
        <v>10</v>
      </c>
      <c r="B17" s="10"/>
      <c r="C17" s="10"/>
      <c r="D17" s="10"/>
      <c r="E17" s="10"/>
      <c r="F17" s="10"/>
      <c r="G17" s="11"/>
    </row>
    <row r="18" spans="1:7" ht="27" customHeight="1">
      <c r="A18" s="1" t="s">
        <v>2</v>
      </c>
      <c r="B18" s="2" t="s">
        <v>3</v>
      </c>
      <c r="C18" s="2" t="s">
        <v>11</v>
      </c>
      <c r="D18" s="2" t="s">
        <v>5</v>
      </c>
      <c r="E18" s="2" t="s">
        <v>6</v>
      </c>
      <c r="F18" s="2" t="s">
        <v>7</v>
      </c>
      <c r="G18" s="2" t="s">
        <v>12</v>
      </c>
    </row>
    <row r="19" spans="1:7" ht="13.5" customHeight="1">
      <c r="A19" s="3">
        <v>6</v>
      </c>
      <c r="B19" s="4">
        <v>1362105.88</v>
      </c>
      <c r="C19" s="5">
        <f>B19*7.6/100</f>
        <v>103520.04687999999</v>
      </c>
      <c r="D19" s="6">
        <v>13948.42</v>
      </c>
      <c r="E19" s="7">
        <v>39588.44</v>
      </c>
      <c r="F19" s="7">
        <f>C19-D19-E19</f>
        <v>49983.186879999994</v>
      </c>
      <c r="G19" s="8">
        <f>F19/B19</f>
        <v>3.6695522436185353E-2</v>
      </c>
    </row>
    <row r="20" spans="1:7" ht="13.5" customHeight="1">
      <c r="A20" s="3">
        <v>7</v>
      </c>
      <c r="B20" s="4">
        <v>1956314.48</v>
      </c>
      <c r="C20" s="5">
        <f t="shared" ref="C20:C30" si="3">B20*7.6/100</f>
        <v>148679.90047999998</v>
      </c>
      <c r="D20" s="6">
        <v>17574.18</v>
      </c>
      <c r="E20" s="7">
        <v>57371.23</v>
      </c>
      <c r="F20" s="7">
        <f t="shared" ref="F20:F30" si="4">C20-D20-E20</f>
        <v>73734.490479999979</v>
      </c>
      <c r="G20" s="8">
        <f t="shared" ref="G20:G30" si="5">F20/B20</f>
        <v>3.7690510004301549E-2</v>
      </c>
    </row>
    <row r="21" spans="1:7" ht="13.5" customHeight="1">
      <c r="A21" s="3">
        <v>8</v>
      </c>
      <c r="B21" s="4">
        <v>1692284.51</v>
      </c>
      <c r="C21" s="5">
        <f t="shared" si="3"/>
        <v>128613.62275999998</v>
      </c>
      <c r="D21" s="6">
        <v>16310.13</v>
      </c>
      <c r="E21" s="7">
        <v>49450.33</v>
      </c>
      <c r="F21" s="7">
        <f t="shared" si="4"/>
        <v>62853.162759999977</v>
      </c>
      <c r="G21" s="8">
        <f t="shared" si="5"/>
        <v>3.7141014048518342E-2</v>
      </c>
    </row>
    <row r="22" spans="1:7" ht="13.5" customHeight="1">
      <c r="A22" s="3">
        <v>9</v>
      </c>
      <c r="B22" s="4">
        <v>1693628.95</v>
      </c>
      <c r="C22" s="5">
        <f t="shared" si="3"/>
        <v>128715.8002</v>
      </c>
      <c r="D22" s="6">
        <v>16161.14</v>
      </c>
      <c r="E22" s="7">
        <v>49490.64</v>
      </c>
      <c r="F22" s="7">
        <f t="shared" si="4"/>
        <v>63064.020199999999</v>
      </c>
      <c r="G22" s="8">
        <f t="shared" si="5"/>
        <v>3.7236031068080169E-2</v>
      </c>
    </row>
    <row r="23" spans="1:7" ht="13.5" customHeight="1">
      <c r="A23" s="3">
        <v>10</v>
      </c>
      <c r="B23" s="4">
        <v>1781786.71</v>
      </c>
      <c r="C23" s="5">
        <f t="shared" si="3"/>
        <v>135415.78995999999</v>
      </c>
      <c r="D23" s="6">
        <v>20167.16</v>
      </c>
      <c r="E23" s="7">
        <v>51613.78</v>
      </c>
      <c r="F23" s="7">
        <f t="shared" si="4"/>
        <v>63634.849959999992</v>
      </c>
      <c r="G23" s="8">
        <f t="shared" si="5"/>
        <v>3.571406701086012E-2</v>
      </c>
    </row>
    <row r="24" spans="1:7" ht="13.5" customHeight="1">
      <c r="A24" s="3">
        <v>11</v>
      </c>
      <c r="B24" s="4">
        <v>2592611.42</v>
      </c>
      <c r="C24" s="5">
        <f t="shared" si="3"/>
        <v>197038.46792</v>
      </c>
      <c r="D24" s="6">
        <v>15416.53</v>
      </c>
      <c r="E24" s="7">
        <v>69747.100000000006</v>
      </c>
      <c r="F24" s="7">
        <f t="shared" si="4"/>
        <v>111874.83791999999</v>
      </c>
      <c r="G24" s="8">
        <f t="shared" si="5"/>
        <v>4.315140983217608E-2</v>
      </c>
    </row>
    <row r="25" spans="1:7" ht="13.5" customHeight="1">
      <c r="A25" s="3">
        <v>12</v>
      </c>
      <c r="B25" s="4">
        <v>2904954.34</v>
      </c>
      <c r="C25" s="5">
        <f t="shared" si="3"/>
        <v>220776.52983999997</v>
      </c>
      <c r="D25" s="6">
        <v>17652.45</v>
      </c>
      <c r="E25" s="7">
        <v>85132.37</v>
      </c>
      <c r="F25" s="7">
        <f t="shared" si="4"/>
        <v>117991.70983999997</v>
      </c>
      <c r="G25" s="8">
        <f t="shared" si="5"/>
        <v>4.0617406000260911E-2</v>
      </c>
    </row>
    <row r="26" spans="1:7" ht="13.5" customHeight="1">
      <c r="A26" s="3">
        <v>1</v>
      </c>
      <c r="B26" s="4">
        <v>2037455.15</v>
      </c>
      <c r="C26" s="5">
        <f t="shared" si="3"/>
        <v>154846.59139999998</v>
      </c>
      <c r="D26" s="6">
        <v>19856.03</v>
      </c>
      <c r="E26" s="7">
        <v>60393.06</v>
      </c>
      <c r="F26" s="7">
        <f t="shared" si="4"/>
        <v>74597.501399999979</v>
      </c>
      <c r="G26" s="8">
        <f t="shared" si="5"/>
        <v>3.6613076562691443E-2</v>
      </c>
    </row>
    <row r="27" spans="1:7" ht="13.5" customHeight="1">
      <c r="A27" s="3">
        <v>2</v>
      </c>
      <c r="B27" s="4">
        <v>2463871.21</v>
      </c>
      <c r="C27" s="5">
        <f t="shared" si="3"/>
        <v>187254.21195999999</v>
      </c>
      <c r="D27" s="6">
        <v>20051.12</v>
      </c>
      <c r="E27" s="7">
        <v>72542.67</v>
      </c>
      <c r="F27" s="7">
        <f t="shared" si="4"/>
        <v>94660.421959999992</v>
      </c>
      <c r="G27" s="8">
        <f t="shared" si="5"/>
        <v>3.8419387172432602E-2</v>
      </c>
    </row>
    <row r="28" spans="1:7" ht="13.5" customHeight="1">
      <c r="A28" s="3">
        <v>3</v>
      </c>
      <c r="B28" s="4">
        <v>2187371.13</v>
      </c>
      <c r="C28" s="5">
        <f t="shared" si="3"/>
        <v>166240.20587999996</v>
      </c>
      <c r="D28" s="6">
        <v>5959.31</v>
      </c>
      <c r="E28" s="7">
        <v>64247.75</v>
      </c>
      <c r="F28" s="7">
        <f t="shared" si="4"/>
        <v>96033.145879999967</v>
      </c>
      <c r="G28" s="8">
        <f t="shared" si="5"/>
        <v>4.3903453128230678E-2</v>
      </c>
    </row>
    <row r="29" spans="1:7" ht="13.5" customHeight="1">
      <c r="A29" s="3">
        <v>4</v>
      </c>
      <c r="B29" s="4">
        <v>1854327.12</v>
      </c>
      <c r="C29" s="5">
        <f t="shared" si="3"/>
        <v>140928.86111999999</v>
      </c>
      <c r="D29" s="6">
        <v>5030.26</v>
      </c>
      <c r="E29" s="7">
        <v>54256.42</v>
      </c>
      <c r="F29" s="7">
        <f t="shared" si="4"/>
        <v>81642.181119999979</v>
      </c>
      <c r="G29" s="8">
        <f t="shared" si="5"/>
        <v>4.4027928103645475E-2</v>
      </c>
    </row>
    <row r="30" spans="1:7" ht="13.5" customHeight="1">
      <c r="A30" s="3">
        <v>5</v>
      </c>
      <c r="B30" s="4">
        <v>2455792.5499999998</v>
      </c>
      <c r="C30" s="5">
        <f t="shared" si="3"/>
        <v>186640.23379999999</v>
      </c>
      <c r="D30" s="6">
        <v>9700.06</v>
      </c>
      <c r="E30" s="7">
        <v>72300.41</v>
      </c>
      <c r="F30" s="7">
        <v>104639.79</v>
      </c>
      <c r="G30" s="8">
        <f t="shared" si="5"/>
        <v>4.2609376757006615E-2</v>
      </c>
    </row>
    <row r="31" spans="1:7" ht="13.5" customHeight="1">
      <c r="A31" s="12" t="s">
        <v>9</v>
      </c>
      <c r="B31" s="13"/>
      <c r="C31" s="13"/>
      <c r="D31" s="13"/>
      <c r="E31" s="13"/>
      <c r="F31" s="14"/>
      <c r="G31" s="8">
        <v>1.9E-2</v>
      </c>
    </row>
  </sheetData>
  <mergeCells count="5">
    <mergeCell ref="A2:G2"/>
    <mergeCell ref="A16:F16"/>
    <mergeCell ref="A1:G1"/>
    <mergeCell ref="A17:G17"/>
    <mergeCell ref="A31:F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XFD15"/>
    </sheetView>
  </sheetViews>
  <sheetFormatPr defaultRowHeight="12.75"/>
  <cols>
    <col min="1" max="1" width="9.83203125" customWidth="1"/>
    <col min="2" max="2" width="20" customWidth="1"/>
    <col min="3" max="3" width="30.6640625" customWidth="1"/>
    <col min="4" max="5" width="20" customWidth="1"/>
    <col min="6" max="6" width="20.5" customWidth="1"/>
    <col min="7" max="7" width="20" customWidth="1"/>
  </cols>
  <sheetData>
    <row r="1" spans="1:7" ht="24" customHeight="1">
      <c r="A1" s="9" t="s">
        <v>1</v>
      </c>
      <c r="B1" s="10"/>
      <c r="C1" s="10"/>
      <c r="D1" s="10"/>
      <c r="E1" s="10"/>
      <c r="F1" s="10"/>
      <c r="G1" s="11"/>
    </row>
    <row r="2" spans="1:7" ht="27" customHeight="1">
      <c r="A2" s="1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</row>
    <row r="3" spans="1:7" ht="13.5" customHeight="1">
      <c r="A3" s="3">
        <v>6</v>
      </c>
      <c r="B3" s="4">
        <v>1362105.88</v>
      </c>
      <c r="C3" s="5">
        <v>22474.75</v>
      </c>
      <c r="D3" s="6">
        <v>3028.28</v>
      </c>
      <c r="E3" s="7">
        <v>8577.5499999999993</v>
      </c>
      <c r="F3" s="7">
        <v>10868.92</v>
      </c>
      <c r="G3" s="8">
        <v>8.0000000000000002E-3</v>
      </c>
    </row>
    <row r="4" spans="1:7" ht="13.5" customHeight="1">
      <c r="A4" s="3">
        <v>7</v>
      </c>
      <c r="B4" s="4">
        <v>1956314.48</v>
      </c>
      <c r="C4" s="5">
        <v>32279.19</v>
      </c>
      <c r="D4" s="6">
        <v>3815.45</v>
      </c>
      <c r="E4" s="7">
        <v>12430.51</v>
      </c>
      <c r="F4" s="7">
        <v>16033.23</v>
      </c>
      <c r="G4" s="8">
        <v>8.2000000000000007E-3</v>
      </c>
    </row>
    <row r="5" spans="1:7" ht="13.5" customHeight="1">
      <c r="A5" s="3">
        <v>8</v>
      </c>
      <c r="B5" s="4">
        <v>1692284.51</v>
      </c>
      <c r="C5" s="5">
        <v>27922.69</v>
      </c>
      <c r="D5" s="6">
        <v>3541.02</v>
      </c>
      <c r="E5" s="7">
        <v>10714.29</v>
      </c>
      <c r="F5" s="7">
        <v>13667.38</v>
      </c>
      <c r="G5" s="8">
        <v>8.0999999999999996E-3</v>
      </c>
    </row>
    <row r="6" spans="1:7" ht="13.5" customHeight="1">
      <c r="A6" s="3">
        <v>9</v>
      </c>
      <c r="B6" s="4">
        <v>1693628.95</v>
      </c>
      <c r="C6" s="5">
        <v>27944.880000000001</v>
      </c>
      <c r="D6" s="6">
        <v>3508.67</v>
      </c>
      <c r="E6" s="7">
        <v>10723.04</v>
      </c>
      <c r="F6" s="7">
        <v>13713.17</v>
      </c>
      <c r="G6" s="8">
        <v>8.0999999999999996E-3</v>
      </c>
    </row>
    <row r="7" spans="1:7" ht="13.5" customHeight="1">
      <c r="A7" s="3">
        <v>10</v>
      </c>
      <c r="B7" s="4">
        <v>1781786.71</v>
      </c>
      <c r="C7" s="5">
        <v>29399.48</v>
      </c>
      <c r="D7" s="6">
        <v>4384.91</v>
      </c>
      <c r="E7" s="7">
        <v>11194.95</v>
      </c>
      <c r="F7" s="7">
        <v>13819.62</v>
      </c>
      <c r="G7" s="8">
        <v>7.7999999999999996E-3</v>
      </c>
    </row>
    <row r="8" spans="1:7" ht="13.5" customHeight="1">
      <c r="A8" s="3">
        <v>11</v>
      </c>
      <c r="B8" s="4">
        <v>2592611.42</v>
      </c>
      <c r="C8" s="5">
        <v>42778.09</v>
      </c>
      <c r="D8" s="6">
        <v>3347.01</v>
      </c>
      <c r="E8" s="7">
        <v>15111.94</v>
      </c>
      <c r="F8" s="7">
        <v>24319.14</v>
      </c>
      <c r="G8" s="8">
        <v>9.4000000000000004E-3</v>
      </c>
    </row>
    <row r="9" spans="1:7" ht="13.5" customHeight="1">
      <c r="A9" s="3">
        <v>12</v>
      </c>
      <c r="B9" s="4">
        <v>2904954.34</v>
      </c>
      <c r="C9" s="5">
        <v>47931.75</v>
      </c>
      <c r="D9" s="6">
        <v>3832.44</v>
      </c>
      <c r="E9" s="7">
        <v>18445.439999999999</v>
      </c>
      <c r="F9" s="7">
        <v>25653.87</v>
      </c>
      <c r="G9" s="8">
        <v>8.8000000000000005E-3</v>
      </c>
    </row>
    <row r="10" spans="1:7" ht="13.5" customHeight="1">
      <c r="A10" s="3">
        <v>1</v>
      </c>
      <c r="B10" s="4">
        <v>2037455.15</v>
      </c>
      <c r="C10" s="5">
        <v>33618.01</v>
      </c>
      <c r="D10" s="6">
        <v>4310.8500000000004</v>
      </c>
      <c r="E10" s="7">
        <v>13085.27</v>
      </c>
      <c r="F10" s="7">
        <v>16221.89</v>
      </c>
      <c r="G10" s="8">
        <v>8.0000000000000002E-3</v>
      </c>
    </row>
    <row r="11" spans="1:7" ht="13.5" customHeight="1">
      <c r="A11" s="3">
        <v>2</v>
      </c>
      <c r="B11" s="4">
        <v>2463871.21</v>
      </c>
      <c r="C11" s="5">
        <v>40653.870000000003</v>
      </c>
      <c r="D11" s="6">
        <v>4353.2</v>
      </c>
      <c r="E11" s="7">
        <v>15717.64</v>
      </c>
      <c r="F11" s="7">
        <v>20583.03</v>
      </c>
      <c r="G11" s="8">
        <v>8.3999999999999995E-3</v>
      </c>
    </row>
    <row r="12" spans="1:7" ht="13.5" customHeight="1">
      <c r="A12" s="3">
        <v>3</v>
      </c>
      <c r="B12" s="4">
        <v>2187371.13</v>
      </c>
      <c r="C12" s="5">
        <v>36091.620000000003</v>
      </c>
      <c r="D12" s="6">
        <v>1293.8</v>
      </c>
      <c r="E12" s="7">
        <v>13920.34</v>
      </c>
      <c r="F12" s="7">
        <v>20877.48</v>
      </c>
      <c r="G12" s="8">
        <v>9.4999999999999998E-3</v>
      </c>
    </row>
    <row r="13" spans="1:7" ht="13.5" customHeight="1">
      <c r="A13" s="3">
        <v>4</v>
      </c>
      <c r="B13" s="4">
        <v>1854327.12</v>
      </c>
      <c r="C13" s="5">
        <v>30596.400000000001</v>
      </c>
      <c r="D13" s="6">
        <v>1092.0999999999999</v>
      </c>
      <c r="E13" s="7">
        <v>11755.55</v>
      </c>
      <c r="F13" s="7">
        <v>17748.75</v>
      </c>
      <c r="G13" s="8">
        <v>9.5999999999999992E-3</v>
      </c>
    </row>
    <row r="14" spans="1:7" ht="13.5" customHeight="1">
      <c r="A14" s="3">
        <v>5</v>
      </c>
      <c r="B14" s="4">
        <v>2455792.5499999998</v>
      </c>
      <c r="C14" s="5">
        <v>40520.58</v>
      </c>
      <c r="D14" s="6">
        <v>2105.9299999999998</v>
      </c>
      <c r="E14" s="7">
        <v>15665.1</v>
      </c>
      <c r="F14" s="7">
        <v>22749.55</v>
      </c>
      <c r="G14" s="8">
        <v>9.2999999999999992E-3</v>
      </c>
    </row>
    <row r="15" spans="1:7" ht="24.6" customHeight="1">
      <c r="A15" s="12" t="s">
        <v>9</v>
      </c>
      <c r="B15" s="13"/>
      <c r="C15" s="13"/>
      <c r="D15" s="13"/>
      <c r="E15" s="13"/>
      <c r="F15" s="14"/>
      <c r="G15" s="8">
        <v>3.3E-3</v>
      </c>
    </row>
  </sheetData>
  <mergeCells count="2">
    <mergeCell ref="A1:G1"/>
    <mergeCell ref="A15:F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XFD15"/>
    </sheetView>
  </sheetViews>
  <sheetFormatPr defaultRowHeight="12.75"/>
  <cols>
    <col min="1" max="1" width="9.83203125" customWidth="1"/>
    <col min="2" max="2" width="20" customWidth="1"/>
    <col min="3" max="3" width="30.6640625" customWidth="1"/>
    <col min="4" max="5" width="20" customWidth="1"/>
    <col min="6" max="6" width="20.5" customWidth="1"/>
    <col min="7" max="7" width="20" customWidth="1"/>
  </cols>
  <sheetData>
    <row r="1" spans="1:7" ht="24" customHeight="1">
      <c r="A1" s="9" t="s">
        <v>10</v>
      </c>
      <c r="B1" s="10"/>
      <c r="C1" s="10"/>
      <c r="D1" s="10"/>
      <c r="E1" s="10"/>
      <c r="F1" s="10"/>
      <c r="G1" s="11"/>
    </row>
    <row r="2" spans="1:7" ht="27" customHeight="1">
      <c r="A2" s="1" t="s">
        <v>2</v>
      </c>
      <c r="B2" s="2" t="s">
        <v>3</v>
      </c>
      <c r="C2" s="2" t="s">
        <v>11</v>
      </c>
      <c r="D2" s="2" t="s">
        <v>5</v>
      </c>
      <c r="E2" s="2" t="s">
        <v>6</v>
      </c>
      <c r="F2" s="2" t="s">
        <v>7</v>
      </c>
      <c r="G2" s="2" t="s">
        <v>12</v>
      </c>
    </row>
    <row r="3" spans="1:7" ht="13.5" customHeight="1">
      <c r="A3" s="3">
        <v>6</v>
      </c>
      <c r="B3" s="4">
        <v>1362105.88</v>
      </c>
      <c r="C3" s="5">
        <v>103520.05</v>
      </c>
      <c r="D3" s="6">
        <v>13948.42</v>
      </c>
      <c r="E3" s="7">
        <v>39588.44</v>
      </c>
      <c r="F3" s="7">
        <v>49983.19</v>
      </c>
      <c r="G3" s="8">
        <v>3.6700000000000003E-2</v>
      </c>
    </row>
    <row r="4" spans="1:7" ht="13.5" customHeight="1">
      <c r="A4" s="3">
        <v>7</v>
      </c>
      <c r="B4" s="4">
        <v>1956314.48</v>
      </c>
      <c r="C4" s="5">
        <v>148679.9</v>
      </c>
      <c r="D4" s="6">
        <v>17574.18</v>
      </c>
      <c r="E4" s="7">
        <v>57371.23</v>
      </c>
      <c r="F4" s="7">
        <v>73734.490000000005</v>
      </c>
      <c r="G4" s="8">
        <v>3.7699999999999997E-2</v>
      </c>
    </row>
    <row r="5" spans="1:7" ht="13.5" customHeight="1">
      <c r="A5" s="3">
        <v>8</v>
      </c>
      <c r="B5" s="4">
        <v>1692284.51</v>
      </c>
      <c r="C5" s="5">
        <v>128613.62</v>
      </c>
      <c r="D5" s="6">
        <v>16310.13</v>
      </c>
      <c r="E5" s="7">
        <v>49450.33</v>
      </c>
      <c r="F5" s="7">
        <v>62853.16</v>
      </c>
      <c r="G5" s="8">
        <v>3.7100000000000001E-2</v>
      </c>
    </row>
    <row r="6" spans="1:7" ht="13.5" customHeight="1">
      <c r="A6" s="3">
        <v>9</v>
      </c>
      <c r="B6" s="4">
        <v>1693628.95</v>
      </c>
      <c r="C6" s="5">
        <v>128715.8</v>
      </c>
      <c r="D6" s="6">
        <v>16161.14</v>
      </c>
      <c r="E6" s="7">
        <v>49490.64</v>
      </c>
      <c r="F6" s="7">
        <v>63064.02</v>
      </c>
      <c r="G6" s="8">
        <v>3.7199999999999997E-2</v>
      </c>
    </row>
    <row r="7" spans="1:7" ht="13.5" customHeight="1">
      <c r="A7" s="3">
        <v>10</v>
      </c>
      <c r="B7" s="4">
        <v>1781786.71</v>
      </c>
      <c r="C7" s="5">
        <v>135415.79</v>
      </c>
      <c r="D7" s="6">
        <v>20167.16</v>
      </c>
      <c r="E7" s="7">
        <v>51613.78</v>
      </c>
      <c r="F7" s="7">
        <v>63634.85</v>
      </c>
      <c r="G7" s="8">
        <v>3.5700000000000003E-2</v>
      </c>
    </row>
    <row r="8" spans="1:7" ht="13.5" customHeight="1">
      <c r="A8" s="3">
        <v>11</v>
      </c>
      <c r="B8" s="4">
        <v>2592611.42</v>
      </c>
      <c r="C8" s="5">
        <v>197038.47</v>
      </c>
      <c r="D8" s="6">
        <v>15416.53</v>
      </c>
      <c r="E8" s="7">
        <v>69747.100000000006</v>
      </c>
      <c r="F8" s="7">
        <v>111874.84</v>
      </c>
      <c r="G8" s="8">
        <v>4.3200000000000002E-2</v>
      </c>
    </row>
    <row r="9" spans="1:7" ht="13.5" customHeight="1">
      <c r="A9" s="3">
        <v>12</v>
      </c>
      <c r="B9" s="4">
        <v>2904954.34</v>
      </c>
      <c r="C9" s="5">
        <v>220776.53</v>
      </c>
      <c r="D9" s="6">
        <v>17652.45</v>
      </c>
      <c r="E9" s="7">
        <v>85132.37</v>
      </c>
      <c r="F9" s="7">
        <v>117991.71</v>
      </c>
      <c r="G9" s="8">
        <v>4.0599999999999997E-2</v>
      </c>
    </row>
    <row r="10" spans="1:7" ht="13.5" customHeight="1">
      <c r="A10" s="3">
        <v>1</v>
      </c>
      <c r="B10" s="4">
        <v>2037455.15</v>
      </c>
      <c r="C10" s="5">
        <v>154846.59</v>
      </c>
      <c r="D10" s="6">
        <v>19856.03</v>
      </c>
      <c r="E10" s="7">
        <v>60393.06</v>
      </c>
      <c r="F10" s="7">
        <v>74597.5</v>
      </c>
      <c r="G10" s="8">
        <v>3.6600000000000001E-2</v>
      </c>
    </row>
    <row r="11" spans="1:7" ht="13.5" customHeight="1">
      <c r="A11" s="3">
        <v>2</v>
      </c>
      <c r="B11" s="4">
        <v>2463871.21</v>
      </c>
      <c r="C11" s="5">
        <v>187254.21</v>
      </c>
      <c r="D11" s="6">
        <v>20051.12</v>
      </c>
      <c r="E11" s="7">
        <v>72542.67</v>
      </c>
      <c r="F11" s="7">
        <v>94660.42</v>
      </c>
      <c r="G11" s="8">
        <v>3.8399999999999997E-2</v>
      </c>
    </row>
    <row r="12" spans="1:7" ht="13.5" customHeight="1">
      <c r="A12" s="3">
        <v>3</v>
      </c>
      <c r="B12" s="4">
        <v>2187371.13</v>
      </c>
      <c r="C12" s="5">
        <v>166240.21</v>
      </c>
      <c r="D12" s="6">
        <v>5959.31</v>
      </c>
      <c r="E12" s="7">
        <v>64247.75</v>
      </c>
      <c r="F12" s="7">
        <v>96033.15</v>
      </c>
      <c r="G12" s="8">
        <v>4.3900000000000002E-2</v>
      </c>
    </row>
    <row r="13" spans="1:7" ht="13.5" customHeight="1">
      <c r="A13" s="3">
        <v>4</v>
      </c>
      <c r="B13" s="4">
        <v>1854327.12</v>
      </c>
      <c r="C13" s="5">
        <v>140928.85999999999</v>
      </c>
      <c r="D13" s="6">
        <v>5030.26</v>
      </c>
      <c r="E13" s="7">
        <v>54256.42</v>
      </c>
      <c r="F13" s="7">
        <v>81642.179999999993</v>
      </c>
      <c r="G13" s="8">
        <v>4.3999999999999997E-2</v>
      </c>
    </row>
    <row r="14" spans="1:7" ht="13.5" customHeight="1">
      <c r="A14" s="3">
        <v>5</v>
      </c>
      <c r="B14" s="4">
        <v>2455792.5499999998</v>
      </c>
      <c r="C14" s="5">
        <v>186640.26</v>
      </c>
      <c r="D14" s="6">
        <v>9700.06</v>
      </c>
      <c r="E14" s="7">
        <v>72300.41</v>
      </c>
      <c r="F14" s="7">
        <v>104639.79</v>
      </c>
      <c r="G14" s="8">
        <v>4.2599999999999999E-2</v>
      </c>
    </row>
    <row r="15" spans="1:7" ht="13.5" customHeight="1">
      <c r="A15" s="12" t="s">
        <v>9</v>
      </c>
      <c r="B15" s="13"/>
      <c r="C15" s="13"/>
      <c r="D15" s="13"/>
      <c r="E15" s="13"/>
      <c r="F15" s="14"/>
      <c r="G15" s="8">
        <v>1.9E-2</v>
      </c>
    </row>
  </sheetData>
  <mergeCells count="2">
    <mergeCell ref="A1:G1"/>
    <mergeCell ref="A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Table 1</vt:lpstr>
      <vt:lpstr>Table 2</vt:lpstr>
      <vt:lpstr>Table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TAXA EFETIVA DE PIS E COFINS.att.xlsx</dc:title>
  <dc:creator>Marcio</dc:creator>
  <cp:lastModifiedBy>Windows User</cp:lastModifiedBy>
  <dcterms:created xsi:type="dcterms:W3CDTF">2020-07-17T15:35:01Z</dcterms:created>
  <dcterms:modified xsi:type="dcterms:W3CDTF">2020-07-17T15:45:45Z</dcterms:modified>
</cp:coreProperties>
</file>